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Holdings" sheetId="2" state="visible" r:id="rId2"/>
    <sheet name="Transactions" sheetId="3" state="visible" r:id="rId3"/>
    <sheet name="Dashboard" sheetId="4" state="visible" r:id="rId4"/>
    <sheet name="Reference" sheetId="5" state="visible" r:id="rId5"/>
  </sheets>
  <definedNames/>
  <calcPr calcId="124519" fullCalcOnLoad="1"/>
</workbook>
</file>

<file path=xl/styles.xml><?xml version="1.0" encoding="utf-8"?>
<styleSheet xmlns="http://schemas.openxmlformats.org/spreadsheetml/2006/main">
  <numFmts count="4">
    <numFmt numFmtId="164" formatCode="&quot;£&quot;#,##0.00"/>
    <numFmt numFmtId="165" formatCode="0.0%"/>
    <numFmt numFmtId="166" formatCode="DD/MM/YYYY"/>
    <numFmt numFmtId="167" formatCode="0.0000"/>
  </numFmts>
  <fonts count="9">
    <font>
      <name val="Calibri"/>
      <family val="2"/>
      <color theme="1"/>
      <sz val="11"/>
      <scheme val="minor"/>
    </font>
    <font>
      <b val="1"/>
      <color rgb="000A2540"/>
      <sz val="16"/>
    </font>
    <font>
      <i val="1"/>
      <color rgb="00777777"/>
      <sz val="10"/>
    </font>
    <font>
      <b val="1"/>
      <color rgb="000A2540"/>
      <sz val="11"/>
    </font>
    <font>
      <color rgb="001A1A1A"/>
      <sz val="11"/>
    </font>
    <font>
      <b val="1"/>
      <color rgb="00FFFFFF"/>
      <sz val="10"/>
    </font>
    <font>
      <b val="1"/>
      <color rgb="000A2540"/>
      <sz val="14"/>
    </font>
    <font>
      <color rgb="00555555"/>
      <sz val="10"/>
    </font>
    <font>
      <b val="1"/>
      <color rgb="000A2540"/>
    </font>
  </fonts>
  <fills count="3">
    <fill>
      <patternFill/>
    </fill>
    <fill>
      <patternFill patternType="gray125"/>
    </fill>
    <fill>
      <patternFill patternType="solid">
        <fgColor rgb="000A2540"/>
      </patternFill>
    </fill>
  </fills>
  <borders count="1">
    <border>
      <left/>
      <right/>
      <top/>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0" applyAlignment="1" pivotButton="0" quotePrefix="0" xfId="0">
      <alignment vertical="center" wrapText="1"/>
    </xf>
    <xf numFmtId="164" fontId="0" fillId="0" borderId="0" pivotButton="0" quotePrefix="0" xfId="0"/>
    <xf numFmtId="165" fontId="0" fillId="0" borderId="0" pivotButton="0" quotePrefix="0" xfId="0"/>
    <xf numFmtId="166" fontId="0" fillId="0" borderId="0" pivotButton="0" quotePrefix="0" xfId="0"/>
    <xf numFmtId="0" fontId="6" fillId="0" borderId="0" pivotButton="0" quotePrefix="0" xfId="0"/>
    <xf numFmtId="0" fontId="7" fillId="0" borderId="0" pivotButton="0" quotePrefix="0" xfId="0"/>
    <xf numFmtId="164" fontId="8" fillId="0" borderId="0" pivotButton="0" quotePrefix="0" xfId="0"/>
    <xf numFmtId="0" fontId="3" fillId="0" borderId="0" pivotButton="0" quotePrefix="0" xfId="0"/>
    <xf numFmtId="167" fontId="8" fillId="0" borderId="0" pivotButton="0" quotePrefix="0" xfId="0"/>
    <xf numFmtId="165" fontId="8" fillId="0" borderId="0"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EA580C"/>
    <outlinePr summaryBelow="1" summaryRight="1"/>
    <pageSetUpPr/>
  </sheetPr>
  <dimension ref="B2:B19"/>
  <sheetViews>
    <sheetView workbookViewId="0">
      <selection activeCell="A1" sqref="A1"/>
    </sheetView>
  </sheetViews>
  <sheetFormatPr baseColWidth="8" defaultRowHeight="15"/>
  <cols>
    <col width="110" customWidth="1" min="2" max="2"/>
  </cols>
  <sheetData>
    <row r="2">
      <c r="B2" s="1" t="inlineStr">
        <is>
          <t>UK Portfolio Tracker — ISA · SIPP · GIA (Flagship Template)</t>
        </is>
      </c>
    </row>
    <row r="3">
      <c r="B3" s="2" t="inlineStr">
        <is>
          <t>Free template by Avex AI · avexai.io · Not investment or tax advice</t>
        </is>
      </c>
    </row>
    <row r="5" ht="18" customHeight="1">
      <c r="B5" s="3" t="inlineStr">
        <is>
          <t>WHAT THIS IS:</t>
        </is>
      </c>
    </row>
    <row r="6" ht="30" customHeight="1">
      <c r="B6" s="4" t="inlineStr">
        <is>
          <t>A wrapper-aware portfolio tracker for UK investors: every holding across every broker, live prices in Google Sheets, GBX/pence handled correctly, and a dashboard with allocation and concentration checks.</t>
        </is>
      </c>
    </row>
    <row r="7" ht="18" customHeight="1">
      <c r="B7" s="4" t="inlineStr"/>
    </row>
    <row r="8" ht="18" customHeight="1">
      <c r="B8" s="3" t="inlineStr">
        <is>
          <t>SETUP (5 MINUTES):</t>
        </is>
      </c>
    </row>
    <row r="9" ht="30" customHeight="1">
      <c r="B9" s="4" t="inlineStr">
        <is>
          <t>1. Upload to Google Drive → open → File → Save as Google Sheets. (Live prices use GOOGLEFINANCE, which only works in Google Sheets. In Excel, use the 'Manual price £' column instead — everything else works.)</t>
        </is>
      </c>
    </row>
    <row r="10" ht="30" customHeight="1">
      <c r="B10" s="4" t="inlineStr">
        <is>
          <t>2. 'Holdings' tab: one row per holding. Fill columns A–F plus the Sheets symbol (e.g. LON:VWRL, NASDAQ:AAPL) and the Quote currency.</t>
        </is>
      </c>
    </row>
    <row r="11" ht="30" customHeight="1">
      <c r="B11" s="4" t="inlineStr">
        <is>
          <t>3. Quote currency is the trap that breaks every other template: some London lines quote in POUNDS (GBP), others in PENCE (GBX) — check each on google.com/finance once. USD holdings convert via the live FX rate on the Dashboard.</t>
        </is>
      </c>
    </row>
    <row r="12" ht="30" customHeight="1">
      <c r="B12" s="4" t="inlineStr">
        <is>
          <t>4. 'Transactions' tab: log buys/sells; update Units and Avg cost in Holdings after each trade.</t>
        </is>
      </c>
    </row>
    <row r="13" ht="18" customHeight="1">
      <c r="B13" s="4" t="inlineStr">
        <is>
          <t>5. 'Dashboard' tab: totals by wrapper, largest position, concentration — updates itself.</t>
        </is>
      </c>
    </row>
    <row r="14" ht="18" customHeight="1">
      <c r="B14" s="4" t="inlineStr"/>
    </row>
    <row r="15" ht="18" customHeight="1">
      <c r="B15" s="3" t="inlineStr">
        <is>
          <t>WHAT IT DELIBERATELY DOESN'T DO:</t>
        </is>
      </c>
    </row>
    <row r="16" ht="30" customHeight="1">
      <c r="B16" s="4" t="inlineStr">
        <is>
          <t>• Section 104 / 30-day CGT matching — use the free Avex CGT Calculator (browser-only) for that.</t>
        </is>
      </c>
    </row>
    <row r="17" ht="30" customHeight="1">
      <c r="B17" s="4" t="inlineStr">
        <is>
          <t>• ETF look-through (what's INSIDE your funds) — that needs holdings data; it's what Avex itself does.</t>
        </is>
      </c>
    </row>
    <row r="18" ht="18" customHeight="1">
      <c r="B18" s="4" t="inlineStr"/>
    </row>
    <row r="19" ht="30" customHeight="1">
      <c r="B19" s="4" t="inlineStr">
        <is>
          <t>Free template by Avex AI — the graduation path is avexai.io when the spreadsheet stops being fun.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151"/>
  <sheetViews>
    <sheetView workbookViewId="0">
      <pane ySplit="1" topLeftCell="A2" activePane="bottomLeft" state="frozen"/>
      <selection pane="bottomLeft" activeCell="A1" sqref="A1"/>
    </sheetView>
  </sheetViews>
  <sheetFormatPr baseColWidth="8" defaultRowHeight="15"/>
  <cols>
    <col width="9" customWidth="1" min="1" max="1"/>
    <col width="22" customWidth="1" min="2" max="2"/>
    <col width="9" customWidth="1" min="3" max="3"/>
    <col width="12" customWidth="1" min="4" max="4"/>
    <col width="10" customWidth="1" min="5" max="5"/>
    <col width="13" customWidth="1" min="6" max="6"/>
    <col width="13" customWidth="1" min="7" max="7"/>
    <col width="15" customWidth="1" min="8" max="8"/>
    <col width="9" customWidth="1" min="9" max="9"/>
    <col width="15" customWidth="1" min="10" max="10"/>
    <col width="13" customWidth="1" min="11" max="11"/>
    <col width="12" customWidth="1" min="12" max="12"/>
    <col width="13" customWidth="1" min="13" max="13"/>
    <col width="13" customWidth="1" min="14" max="14"/>
    <col width="9" customWidth="1" min="15" max="15"/>
  </cols>
  <sheetData>
    <row r="1" ht="28" customHeight="1">
      <c r="A1" s="5" t="inlineStr">
        <is>
          <t>Ticker</t>
        </is>
      </c>
      <c r="B1" s="5" t="inlineStr">
        <is>
          <t>Name</t>
        </is>
      </c>
      <c r="C1" s="5" t="inlineStr">
        <is>
          <t>Wrapper</t>
        </is>
      </c>
      <c r="D1" s="5" t="inlineStr">
        <is>
          <t>Broker</t>
        </is>
      </c>
      <c r="E1" s="5" t="inlineStr">
        <is>
          <t>Units</t>
        </is>
      </c>
      <c r="F1" s="5" t="inlineStr">
        <is>
          <t>Avg cost £/unit</t>
        </is>
      </c>
      <c r="G1" s="5" t="inlineStr">
        <is>
          <t>Cost basis £</t>
        </is>
      </c>
      <c r="H1" s="5" t="inlineStr">
        <is>
          <t>Sheets symbol</t>
        </is>
      </c>
      <c r="I1" s="5" t="inlineStr">
        <is>
          <t>Quote ccy</t>
        </is>
      </c>
      <c r="J1" s="5" t="inlineStr">
        <is>
          <t>Live price (Sheets)</t>
        </is>
      </c>
      <c r="K1" s="5" t="inlineStr">
        <is>
          <t>Manual price £</t>
        </is>
      </c>
      <c r="L1" s="5" t="inlineStr">
        <is>
          <t>Price £ used</t>
        </is>
      </c>
      <c r="M1" s="5" t="inlineStr">
        <is>
          <t>Value £</t>
        </is>
      </c>
      <c r="N1" s="5" t="inlineStr">
        <is>
          <t>Gain/loss £</t>
        </is>
      </c>
      <c r="O1" s="5" t="inlineStr">
        <is>
          <t>Weight %</t>
        </is>
      </c>
    </row>
    <row r="2">
      <c r="F2" s="6" t="n"/>
      <c r="G2" s="6">
        <f>IF(OR(E2="",F2=""),"",E2*F2)</f>
        <v/>
      </c>
      <c r="J2">
        <f>IF(H2="","",GOOGLEFINANCE(H2))</f>
        <v/>
      </c>
      <c r="K2" s="6" t="n"/>
      <c r="L2" s="6">
        <f>IF(K2&lt;&gt;"",K2,IF(OR(H2="",ISERROR(J2)),"",IF(I2="GBX",J2/100,IF(I2="USD",J2*Dashboard!$C$8,J2))))</f>
        <v/>
      </c>
      <c r="M2" s="6">
        <f>IF(OR(E2="",L2=""),"",E2*L2)</f>
        <v/>
      </c>
      <c r="N2" s="6">
        <f>IF(OR(M2="",G2=""),"",M2-G2)</f>
        <v/>
      </c>
      <c r="O2" s="7">
        <f>IF(OR(M2="",Dashboard!$C$3=0),"",M2/Dashboard!$C$3)</f>
        <v/>
      </c>
    </row>
    <row r="3">
      <c r="F3" s="6" t="n"/>
      <c r="G3" s="6">
        <f>IF(OR(E3="",F3=""),"",E3*F3)</f>
        <v/>
      </c>
      <c r="J3">
        <f>IF(H3="","",GOOGLEFINANCE(H3))</f>
        <v/>
      </c>
      <c r="K3" s="6" t="n"/>
      <c r="L3" s="6">
        <f>IF(K3&lt;&gt;"",K3,IF(OR(H3="",ISERROR(J3)),"",IF(I3="GBX",J3/100,IF(I3="USD",J3*Dashboard!$C$8,J3))))</f>
        <v/>
      </c>
      <c r="M3" s="6">
        <f>IF(OR(E3="",L3=""),"",E3*L3)</f>
        <v/>
      </c>
      <c r="N3" s="6">
        <f>IF(OR(M3="",G3=""),"",M3-G3)</f>
        <v/>
      </c>
      <c r="O3" s="7">
        <f>IF(OR(M3="",Dashboard!$C$3=0),"",M3/Dashboard!$C$3)</f>
        <v/>
      </c>
    </row>
    <row r="4">
      <c r="F4" s="6" t="n"/>
      <c r="G4" s="6">
        <f>IF(OR(E4="",F4=""),"",E4*F4)</f>
        <v/>
      </c>
      <c r="J4">
        <f>IF(H4="","",GOOGLEFINANCE(H4))</f>
        <v/>
      </c>
      <c r="K4" s="6" t="n"/>
      <c r="L4" s="6">
        <f>IF(K4&lt;&gt;"",K4,IF(OR(H4="",ISERROR(J4)),"",IF(I4="GBX",J4/100,IF(I4="USD",J4*Dashboard!$C$8,J4))))</f>
        <v/>
      </c>
      <c r="M4" s="6">
        <f>IF(OR(E4="",L4=""),"",E4*L4)</f>
        <v/>
      </c>
      <c r="N4" s="6">
        <f>IF(OR(M4="",G4=""),"",M4-G4)</f>
        <v/>
      </c>
      <c r="O4" s="7">
        <f>IF(OR(M4="",Dashboard!$C$3=0),"",M4/Dashboard!$C$3)</f>
        <v/>
      </c>
    </row>
    <row r="5">
      <c r="F5" s="6" t="n"/>
      <c r="G5" s="6">
        <f>IF(OR(E5="",F5=""),"",E5*F5)</f>
        <v/>
      </c>
      <c r="J5">
        <f>IF(H5="","",GOOGLEFINANCE(H5))</f>
        <v/>
      </c>
      <c r="K5" s="6" t="n"/>
      <c r="L5" s="6">
        <f>IF(K5&lt;&gt;"",K5,IF(OR(H5="",ISERROR(J5)),"",IF(I5="GBX",J5/100,IF(I5="USD",J5*Dashboard!$C$8,J5))))</f>
        <v/>
      </c>
      <c r="M5" s="6">
        <f>IF(OR(E5="",L5=""),"",E5*L5)</f>
        <v/>
      </c>
      <c r="N5" s="6">
        <f>IF(OR(M5="",G5=""),"",M5-G5)</f>
        <v/>
      </c>
      <c r="O5" s="7">
        <f>IF(OR(M5="",Dashboard!$C$3=0),"",M5/Dashboard!$C$3)</f>
        <v/>
      </c>
    </row>
    <row r="6">
      <c r="F6" s="6" t="n"/>
      <c r="G6" s="6">
        <f>IF(OR(E6="",F6=""),"",E6*F6)</f>
        <v/>
      </c>
      <c r="J6">
        <f>IF(H6="","",GOOGLEFINANCE(H6))</f>
        <v/>
      </c>
      <c r="K6" s="6" t="n"/>
      <c r="L6" s="6">
        <f>IF(K6&lt;&gt;"",K6,IF(OR(H6="",ISERROR(J6)),"",IF(I6="GBX",J6/100,IF(I6="USD",J6*Dashboard!$C$8,J6))))</f>
        <v/>
      </c>
      <c r="M6" s="6">
        <f>IF(OR(E6="",L6=""),"",E6*L6)</f>
        <v/>
      </c>
      <c r="N6" s="6">
        <f>IF(OR(M6="",G6=""),"",M6-G6)</f>
        <v/>
      </c>
      <c r="O6" s="7">
        <f>IF(OR(M6="",Dashboard!$C$3=0),"",M6/Dashboard!$C$3)</f>
        <v/>
      </c>
    </row>
    <row r="7">
      <c r="F7" s="6" t="n"/>
      <c r="G7" s="6">
        <f>IF(OR(E7="",F7=""),"",E7*F7)</f>
        <v/>
      </c>
      <c r="J7">
        <f>IF(H7="","",GOOGLEFINANCE(H7))</f>
        <v/>
      </c>
      <c r="K7" s="6" t="n"/>
      <c r="L7" s="6">
        <f>IF(K7&lt;&gt;"",K7,IF(OR(H7="",ISERROR(J7)),"",IF(I7="GBX",J7/100,IF(I7="USD",J7*Dashboard!$C$8,J7))))</f>
        <v/>
      </c>
      <c r="M7" s="6">
        <f>IF(OR(E7="",L7=""),"",E7*L7)</f>
        <v/>
      </c>
      <c r="N7" s="6">
        <f>IF(OR(M7="",G7=""),"",M7-G7)</f>
        <v/>
      </c>
      <c r="O7" s="7">
        <f>IF(OR(M7="",Dashboard!$C$3=0),"",M7/Dashboard!$C$3)</f>
        <v/>
      </c>
    </row>
    <row r="8">
      <c r="F8" s="6" t="n"/>
      <c r="G8" s="6">
        <f>IF(OR(E8="",F8=""),"",E8*F8)</f>
        <v/>
      </c>
      <c r="J8">
        <f>IF(H8="","",GOOGLEFINANCE(H8))</f>
        <v/>
      </c>
      <c r="K8" s="6" t="n"/>
      <c r="L8" s="6">
        <f>IF(K8&lt;&gt;"",K8,IF(OR(H8="",ISERROR(J8)),"",IF(I8="GBX",J8/100,IF(I8="USD",J8*Dashboard!$C$8,J8))))</f>
        <v/>
      </c>
      <c r="M8" s="6">
        <f>IF(OR(E8="",L8=""),"",E8*L8)</f>
        <v/>
      </c>
      <c r="N8" s="6">
        <f>IF(OR(M8="",G8=""),"",M8-G8)</f>
        <v/>
      </c>
      <c r="O8" s="7">
        <f>IF(OR(M8="",Dashboard!$C$3=0),"",M8/Dashboard!$C$3)</f>
        <v/>
      </c>
    </row>
    <row r="9">
      <c r="F9" s="6" t="n"/>
      <c r="G9" s="6">
        <f>IF(OR(E9="",F9=""),"",E9*F9)</f>
        <v/>
      </c>
      <c r="J9">
        <f>IF(H9="","",GOOGLEFINANCE(H9))</f>
        <v/>
      </c>
      <c r="K9" s="6" t="n"/>
      <c r="L9" s="6">
        <f>IF(K9&lt;&gt;"",K9,IF(OR(H9="",ISERROR(J9)),"",IF(I9="GBX",J9/100,IF(I9="USD",J9*Dashboard!$C$8,J9))))</f>
        <v/>
      </c>
      <c r="M9" s="6">
        <f>IF(OR(E9="",L9=""),"",E9*L9)</f>
        <v/>
      </c>
      <c r="N9" s="6">
        <f>IF(OR(M9="",G9=""),"",M9-G9)</f>
        <v/>
      </c>
      <c r="O9" s="7">
        <f>IF(OR(M9="",Dashboard!$C$3=0),"",M9/Dashboard!$C$3)</f>
        <v/>
      </c>
    </row>
    <row r="10">
      <c r="F10" s="6" t="n"/>
      <c r="G10" s="6">
        <f>IF(OR(E10="",F10=""),"",E10*F10)</f>
        <v/>
      </c>
      <c r="J10">
        <f>IF(H10="","",GOOGLEFINANCE(H10))</f>
        <v/>
      </c>
      <c r="K10" s="6" t="n"/>
      <c r="L10" s="6">
        <f>IF(K10&lt;&gt;"",K10,IF(OR(H10="",ISERROR(J10)),"",IF(I10="GBX",J10/100,IF(I10="USD",J10*Dashboard!$C$8,J10))))</f>
        <v/>
      </c>
      <c r="M10" s="6">
        <f>IF(OR(E10="",L10=""),"",E10*L10)</f>
        <v/>
      </c>
      <c r="N10" s="6">
        <f>IF(OR(M10="",G10=""),"",M10-G10)</f>
        <v/>
      </c>
      <c r="O10" s="7">
        <f>IF(OR(M10="",Dashboard!$C$3=0),"",M10/Dashboard!$C$3)</f>
        <v/>
      </c>
    </row>
    <row r="11">
      <c r="F11" s="6" t="n"/>
      <c r="G11" s="6">
        <f>IF(OR(E11="",F11=""),"",E11*F11)</f>
        <v/>
      </c>
      <c r="J11">
        <f>IF(H11="","",GOOGLEFINANCE(H11))</f>
        <v/>
      </c>
      <c r="K11" s="6" t="n"/>
      <c r="L11" s="6">
        <f>IF(K11&lt;&gt;"",K11,IF(OR(H11="",ISERROR(J11)),"",IF(I11="GBX",J11/100,IF(I11="USD",J11*Dashboard!$C$8,J11))))</f>
        <v/>
      </c>
      <c r="M11" s="6">
        <f>IF(OR(E11="",L11=""),"",E11*L11)</f>
        <v/>
      </c>
      <c r="N11" s="6">
        <f>IF(OR(M11="",G11=""),"",M11-G11)</f>
        <v/>
      </c>
      <c r="O11" s="7">
        <f>IF(OR(M11="",Dashboard!$C$3=0),"",M11/Dashboard!$C$3)</f>
        <v/>
      </c>
    </row>
    <row r="12">
      <c r="F12" s="6" t="n"/>
      <c r="G12" s="6">
        <f>IF(OR(E12="",F12=""),"",E12*F12)</f>
        <v/>
      </c>
      <c r="J12">
        <f>IF(H12="","",GOOGLEFINANCE(H12))</f>
        <v/>
      </c>
      <c r="K12" s="6" t="n"/>
      <c r="L12" s="6">
        <f>IF(K12&lt;&gt;"",K12,IF(OR(H12="",ISERROR(J12)),"",IF(I12="GBX",J12/100,IF(I12="USD",J12*Dashboard!$C$8,J12))))</f>
        <v/>
      </c>
      <c r="M12" s="6">
        <f>IF(OR(E12="",L12=""),"",E12*L12)</f>
        <v/>
      </c>
      <c r="N12" s="6">
        <f>IF(OR(M12="",G12=""),"",M12-G12)</f>
        <v/>
      </c>
      <c r="O12" s="7">
        <f>IF(OR(M12="",Dashboard!$C$3=0),"",M12/Dashboard!$C$3)</f>
        <v/>
      </c>
    </row>
    <row r="13">
      <c r="F13" s="6" t="n"/>
      <c r="G13" s="6">
        <f>IF(OR(E13="",F13=""),"",E13*F13)</f>
        <v/>
      </c>
      <c r="J13">
        <f>IF(H13="","",GOOGLEFINANCE(H13))</f>
        <v/>
      </c>
      <c r="K13" s="6" t="n"/>
      <c r="L13" s="6">
        <f>IF(K13&lt;&gt;"",K13,IF(OR(H13="",ISERROR(J13)),"",IF(I13="GBX",J13/100,IF(I13="USD",J13*Dashboard!$C$8,J13))))</f>
        <v/>
      </c>
      <c r="M13" s="6">
        <f>IF(OR(E13="",L13=""),"",E13*L13)</f>
        <v/>
      </c>
      <c r="N13" s="6">
        <f>IF(OR(M13="",G13=""),"",M13-G13)</f>
        <v/>
      </c>
      <c r="O13" s="7">
        <f>IF(OR(M13="",Dashboard!$C$3=0),"",M13/Dashboard!$C$3)</f>
        <v/>
      </c>
    </row>
    <row r="14">
      <c r="F14" s="6" t="n"/>
      <c r="G14" s="6">
        <f>IF(OR(E14="",F14=""),"",E14*F14)</f>
        <v/>
      </c>
      <c r="J14">
        <f>IF(H14="","",GOOGLEFINANCE(H14))</f>
        <v/>
      </c>
      <c r="K14" s="6" t="n"/>
      <c r="L14" s="6">
        <f>IF(K14&lt;&gt;"",K14,IF(OR(H14="",ISERROR(J14)),"",IF(I14="GBX",J14/100,IF(I14="USD",J14*Dashboard!$C$8,J14))))</f>
        <v/>
      </c>
      <c r="M14" s="6">
        <f>IF(OR(E14="",L14=""),"",E14*L14)</f>
        <v/>
      </c>
      <c r="N14" s="6">
        <f>IF(OR(M14="",G14=""),"",M14-G14)</f>
        <v/>
      </c>
      <c r="O14" s="7">
        <f>IF(OR(M14="",Dashboard!$C$3=0),"",M14/Dashboard!$C$3)</f>
        <v/>
      </c>
    </row>
    <row r="15">
      <c r="F15" s="6" t="n"/>
      <c r="G15" s="6">
        <f>IF(OR(E15="",F15=""),"",E15*F15)</f>
        <v/>
      </c>
      <c r="J15">
        <f>IF(H15="","",GOOGLEFINANCE(H15))</f>
        <v/>
      </c>
      <c r="K15" s="6" t="n"/>
      <c r="L15" s="6">
        <f>IF(K15&lt;&gt;"",K15,IF(OR(H15="",ISERROR(J15)),"",IF(I15="GBX",J15/100,IF(I15="USD",J15*Dashboard!$C$8,J15))))</f>
        <v/>
      </c>
      <c r="M15" s="6">
        <f>IF(OR(E15="",L15=""),"",E15*L15)</f>
        <v/>
      </c>
      <c r="N15" s="6">
        <f>IF(OR(M15="",G15=""),"",M15-G15)</f>
        <v/>
      </c>
      <c r="O15" s="7">
        <f>IF(OR(M15="",Dashboard!$C$3=0),"",M15/Dashboard!$C$3)</f>
        <v/>
      </c>
    </row>
    <row r="16">
      <c r="F16" s="6" t="n"/>
      <c r="G16" s="6">
        <f>IF(OR(E16="",F16=""),"",E16*F16)</f>
        <v/>
      </c>
      <c r="J16">
        <f>IF(H16="","",GOOGLEFINANCE(H16))</f>
        <v/>
      </c>
      <c r="K16" s="6" t="n"/>
      <c r="L16" s="6">
        <f>IF(K16&lt;&gt;"",K16,IF(OR(H16="",ISERROR(J16)),"",IF(I16="GBX",J16/100,IF(I16="USD",J16*Dashboard!$C$8,J16))))</f>
        <v/>
      </c>
      <c r="M16" s="6">
        <f>IF(OR(E16="",L16=""),"",E16*L16)</f>
        <v/>
      </c>
      <c r="N16" s="6">
        <f>IF(OR(M16="",G16=""),"",M16-G16)</f>
        <v/>
      </c>
      <c r="O16" s="7">
        <f>IF(OR(M16="",Dashboard!$C$3=0),"",M16/Dashboard!$C$3)</f>
        <v/>
      </c>
    </row>
    <row r="17">
      <c r="F17" s="6" t="n"/>
      <c r="G17" s="6">
        <f>IF(OR(E17="",F17=""),"",E17*F17)</f>
        <v/>
      </c>
      <c r="J17">
        <f>IF(H17="","",GOOGLEFINANCE(H17))</f>
        <v/>
      </c>
      <c r="K17" s="6" t="n"/>
      <c r="L17" s="6">
        <f>IF(K17&lt;&gt;"",K17,IF(OR(H17="",ISERROR(J17)),"",IF(I17="GBX",J17/100,IF(I17="USD",J17*Dashboard!$C$8,J17))))</f>
        <v/>
      </c>
      <c r="M17" s="6">
        <f>IF(OR(E17="",L17=""),"",E17*L17)</f>
        <v/>
      </c>
      <c r="N17" s="6">
        <f>IF(OR(M17="",G17=""),"",M17-G17)</f>
        <v/>
      </c>
      <c r="O17" s="7">
        <f>IF(OR(M17="",Dashboard!$C$3=0),"",M17/Dashboard!$C$3)</f>
        <v/>
      </c>
    </row>
    <row r="18">
      <c r="F18" s="6" t="n"/>
      <c r="G18" s="6">
        <f>IF(OR(E18="",F18=""),"",E18*F18)</f>
        <v/>
      </c>
      <c r="J18">
        <f>IF(H18="","",GOOGLEFINANCE(H18))</f>
        <v/>
      </c>
      <c r="K18" s="6" t="n"/>
      <c r="L18" s="6">
        <f>IF(K18&lt;&gt;"",K18,IF(OR(H18="",ISERROR(J18)),"",IF(I18="GBX",J18/100,IF(I18="USD",J18*Dashboard!$C$8,J18))))</f>
        <v/>
      </c>
      <c r="M18" s="6">
        <f>IF(OR(E18="",L18=""),"",E18*L18)</f>
        <v/>
      </c>
      <c r="N18" s="6">
        <f>IF(OR(M18="",G18=""),"",M18-G18)</f>
        <v/>
      </c>
      <c r="O18" s="7">
        <f>IF(OR(M18="",Dashboard!$C$3=0),"",M18/Dashboard!$C$3)</f>
        <v/>
      </c>
    </row>
    <row r="19">
      <c r="F19" s="6" t="n"/>
      <c r="G19" s="6">
        <f>IF(OR(E19="",F19=""),"",E19*F19)</f>
        <v/>
      </c>
      <c r="J19">
        <f>IF(H19="","",GOOGLEFINANCE(H19))</f>
        <v/>
      </c>
      <c r="K19" s="6" t="n"/>
      <c r="L19" s="6">
        <f>IF(K19&lt;&gt;"",K19,IF(OR(H19="",ISERROR(J19)),"",IF(I19="GBX",J19/100,IF(I19="USD",J19*Dashboard!$C$8,J19))))</f>
        <v/>
      </c>
      <c r="M19" s="6">
        <f>IF(OR(E19="",L19=""),"",E19*L19)</f>
        <v/>
      </c>
      <c r="N19" s="6">
        <f>IF(OR(M19="",G19=""),"",M19-G19)</f>
        <v/>
      </c>
      <c r="O19" s="7">
        <f>IF(OR(M19="",Dashboard!$C$3=0),"",M19/Dashboard!$C$3)</f>
        <v/>
      </c>
    </row>
    <row r="20">
      <c r="F20" s="6" t="n"/>
      <c r="G20" s="6">
        <f>IF(OR(E20="",F20=""),"",E20*F20)</f>
        <v/>
      </c>
      <c r="J20">
        <f>IF(H20="","",GOOGLEFINANCE(H20))</f>
        <v/>
      </c>
      <c r="K20" s="6" t="n"/>
      <c r="L20" s="6">
        <f>IF(K20&lt;&gt;"",K20,IF(OR(H20="",ISERROR(J20)),"",IF(I20="GBX",J20/100,IF(I20="USD",J20*Dashboard!$C$8,J20))))</f>
        <v/>
      </c>
      <c r="M20" s="6">
        <f>IF(OR(E20="",L20=""),"",E20*L20)</f>
        <v/>
      </c>
      <c r="N20" s="6">
        <f>IF(OR(M20="",G20=""),"",M20-G20)</f>
        <v/>
      </c>
      <c r="O20" s="7">
        <f>IF(OR(M20="",Dashboard!$C$3=0),"",M20/Dashboard!$C$3)</f>
        <v/>
      </c>
    </row>
    <row r="21">
      <c r="F21" s="6" t="n"/>
      <c r="G21" s="6">
        <f>IF(OR(E21="",F21=""),"",E21*F21)</f>
        <v/>
      </c>
      <c r="J21">
        <f>IF(H21="","",GOOGLEFINANCE(H21))</f>
        <v/>
      </c>
      <c r="K21" s="6" t="n"/>
      <c r="L21" s="6">
        <f>IF(K21&lt;&gt;"",K21,IF(OR(H21="",ISERROR(J21)),"",IF(I21="GBX",J21/100,IF(I21="USD",J21*Dashboard!$C$8,J21))))</f>
        <v/>
      </c>
      <c r="M21" s="6">
        <f>IF(OR(E21="",L21=""),"",E21*L21)</f>
        <v/>
      </c>
      <c r="N21" s="6">
        <f>IF(OR(M21="",G21=""),"",M21-G21)</f>
        <v/>
      </c>
      <c r="O21" s="7">
        <f>IF(OR(M21="",Dashboard!$C$3=0),"",M21/Dashboard!$C$3)</f>
        <v/>
      </c>
    </row>
    <row r="22">
      <c r="F22" s="6" t="n"/>
      <c r="G22" s="6">
        <f>IF(OR(E22="",F22=""),"",E22*F22)</f>
        <v/>
      </c>
      <c r="J22">
        <f>IF(H22="","",GOOGLEFINANCE(H22))</f>
        <v/>
      </c>
      <c r="K22" s="6" t="n"/>
      <c r="L22" s="6">
        <f>IF(K22&lt;&gt;"",K22,IF(OR(H22="",ISERROR(J22)),"",IF(I22="GBX",J22/100,IF(I22="USD",J22*Dashboard!$C$8,J22))))</f>
        <v/>
      </c>
      <c r="M22" s="6">
        <f>IF(OR(E22="",L22=""),"",E22*L22)</f>
        <v/>
      </c>
      <c r="N22" s="6">
        <f>IF(OR(M22="",G22=""),"",M22-G22)</f>
        <v/>
      </c>
      <c r="O22" s="7">
        <f>IF(OR(M22="",Dashboard!$C$3=0),"",M22/Dashboard!$C$3)</f>
        <v/>
      </c>
    </row>
    <row r="23">
      <c r="F23" s="6" t="n"/>
      <c r="G23" s="6">
        <f>IF(OR(E23="",F23=""),"",E23*F23)</f>
        <v/>
      </c>
      <c r="J23">
        <f>IF(H23="","",GOOGLEFINANCE(H23))</f>
        <v/>
      </c>
      <c r="K23" s="6" t="n"/>
      <c r="L23" s="6">
        <f>IF(K23&lt;&gt;"",K23,IF(OR(H23="",ISERROR(J23)),"",IF(I23="GBX",J23/100,IF(I23="USD",J23*Dashboard!$C$8,J23))))</f>
        <v/>
      </c>
      <c r="M23" s="6">
        <f>IF(OR(E23="",L23=""),"",E23*L23)</f>
        <v/>
      </c>
      <c r="N23" s="6">
        <f>IF(OR(M23="",G23=""),"",M23-G23)</f>
        <v/>
      </c>
      <c r="O23" s="7">
        <f>IF(OR(M23="",Dashboard!$C$3=0),"",M23/Dashboard!$C$3)</f>
        <v/>
      </c>
    </row>
    <row r="24">
      <c r="F24" s="6" t="n"/>
      <c r="G24" s="6">
        <f>IF(OR(E24="",F24=""),"",E24*F24)</f>
        <v/>
      </c>
      <c r="J24">
        <f>IF(H24="","",GOOGLEFINANCE(H24))</f>
        <v/>
      </c>
      <c r="K24" s="6" t="n"/>
      <c r="L24" s="6">
        <f>IF(K24&lt;&gt;"",K24,IF(OR(H24="",ISERROR(J24)),"",IF(I24="GBX",J24/100,IF(I24="USD",J24*Dashboard!$C$8,J24))))</f>
        <v/>
      </c>
      <c r="M24" s="6">
        <f>IF(OR(E24="",L24=""),"",E24*L24)</f>
        <v/>
      </c>
      <c r="N24" s="6">
        <f>IF(OR(M24="",G24=""),"",M24-G24)</f>
        <v/>
      </c>
      <c r="O24" s="7">
        <f>IF(OR(M24="",Dashboard!$C$3=0),"",M24/Dashboard!$C$3)</f>
        <v/>
      </c>
    </row>
    <row r="25">
      <c r="F25" s="6" t="n"/>
      <c r="G25" s="6">
        <f>IF(OR(E25="",F25=""),"",E25*F25)</f>
        <v/>
      </c>
      <c r="J25">
        <f>IF(H25="","",GOOGLEFINANCE(H25))</f>
        <v/>
      </c>
      <c r="K25" s="6" t="n"/>
      <c r="L25" s="6">
        <f>IF(K25&lt;&gt;"",K25,IF(OR(H25="",ISERROR(J25)),"",IF(I25="GBX",J25/100,IF(I25="USD",J25*Dashboard!$C$8,J25))))</f>
        <v/>
      </c>
      <c r="M25" s="6">
        <f>IF(OR(E25="",L25=""),"",E25*L25)</f>
        <v/>
      </c>
      <c r="N25" s="6">
        <f>IF(OR(M25="",G25=""),"",M25-G25)</f>
        <v/>
      </c>
      <c r="O25" s="7">
        <f>IF(OR(M25="",Dashboard!$C$3=0),"",M25/Dashboard!$C$3)</f>
        <v/>
      </c>
    </row>
    <row r="26">
      <c r="F26" s="6" t="n"/>
      <c r="G26" s="6">
        <f>IF(OR(E26="",F26=""),"",E26*F26)</f>
        <v/>
      </c>
      <c r="J26">
        <f>IF(H26="","",GOOGLEFINANCE(H26))</f>
        <v/>
      </c>
      <c r="K26" s="6" t="n"/>
      <c r="L26" s="6">
        <f>IF(K26&lt;&gt;"",K26,IF(OR(H26="",ISERROR(J26)),"",IF(I26="GBX",J26/100,IF(I26="USD",J26*Dashboard!$C$8,J26))))</f>
        <v/>
      </c>
      <c r="M26" s="6">
        <f>IF(OR(E26="",L26=""),"",E26*L26)</f>
        <v/>
      </c>
      <c r="N26" s="6">
        <f>IF(OR(M26="",G26=""),"",M26-G26)</f>
        <v/>
      </c>
      <c r="O26" s="7">
        <f>IF(OR(M26="",Dashboard!$C$3=0),"",M26/Dashboard!$C$3)</f>
        <v/>
      </c>
    </row>
    <row r="27">
      <c r="F27" s="6" t="n"/>
      <c r="G27" s="6">
        <f>IF(OR(E27="",F27=""),"",E27*F27)</f>
        <v/>
      </c>
      <c r="J27">
        <f>IF(H27="","",GOOGLEFINANCE(H27))</f>
        <v/>
      </c>
      <c r="K27" s="6" t="n"/>
      <c r="L27" s="6">
        <f>IF(K27&lt;&gt;"",K27,IF(OR(H27="",ISERROR(J27)),"",IF(I27="GBX",J27/100,IF(I27="USD",J27*Dashboard!$C$8,J27))))</f>
        <v/>
      </c>
      <c r="M27" s="6">
        <f>IF(OR(E27="",L27=""),"",E27*L27)</f>
        <v/>
      </c>
      <c r="N27" s="6">
        <f>IF(OR(M27="",G27=""),"",M27-G27)</f>
        <v/>
      </c>
      <c r="O27" s="7">
        <f>IF(OR(M27="",Dashboard!$C$3=0),"",M27/Dashboard!$C$3)</f>
        <v/>
      </c>
    </row>
    <row r="28">
      <c r="F28" s="6" t="n"/>
      <c r="G28" s="6">
        <f>IF(OR(E28="",F28=""),"",E28*F28)</f>
        <v/>
      </c>
      <c r="J28">
        <f>IF(H28="","",GOOGLEFINANCE(H28))</f>
        <v/>
      </c>
      <c r="K28" s="6" t="n"/>
      <c r="L28" s="6">
        <f>IF(K28&lt;&gt;"",K28,IF(OR(H28="",ISERROR(J28)),"",IF(I28="GBX",J28/100,IF(I28="USD",J28*Dashboard!$C$8,J28))))</f>
        <v/>
      </c>
      <c r="M28" s="6">
        <f>IF(OR(E28="",L28=""),"",E28*L28)</f>
        <v/>
      </c>
      <c r="N28" s="6">
        <f>IF(OR(M28="",G28=""),"",M28-G28)</f>
        <v/>
      </c>
      <c r="O28" s="7">
        <f>IF(OR(M28="",Dashboard!$C$3=0),"",M28/Dashboard!$C$3)</f>
        <v/>
      </c>
    </row>
    <row r="29">
      <c r="F29" s="6" t="n"/>
      <c r="G29" s="6">
        <f>IF(OR(E29="",F29=""),"",E29*F29)</f>
        <v/>
      </c>
      <c r="J29">
        <f>IF(H29="","",GOOGLEFINANCE(H29))</f>
        <v/>
      </c>
      <c r="K29" s="6" t="n"/>
      <c r="L29" s="6">
        <f>IF(K29&lt;&gt;"",K29,IF(OR(H29="",ISERROR(J29)),"",IF(I29="GBX",J29/100,IF(I29="USD",J29*Dashboard!$C$8,J29))))</f>
        <v/>
      </c>
      <c r="M29" s="6">
        <f>IF(OR(E29="",L29=""),"",E29*L29)</f>
        <v/>
      </c>
      <c r="N29" s="6">
        <f>IF(OR(M29="",G29=""),"",M29-G29)</f>
        <v/>
      </c>
      <c r="O29" s="7">
        <f>IF(OR(M29="",Dashboard!$C$3=0),"",M29/Dashboard!$C$3)</f>
        <v/>
      </c>
    </row>
    <row r="30">
      <c r="F30" s="6" t="n"/>
      <c r="G30" s="6">
        <f>IF(OR(E30="",F30=""),"",E30*F30)</f>
        <v/>
      </c>
      <c r="J30">
        <f>IF(H30="","",GOOGLEFINANCE(H30))</f>
        <v/>
      </c>
      <c r="K30" s="6" t="n"/>
      <c r="L30" s="6">
        <f>IF(K30&lt;&gt;"",K30,IF(OR(H30="",ISERROR(J30)),"",IF(I30="GBX",J30/100,IF(I30="USD",J30*Dashboard!$C$8,J30))))</f>
        <v/>
      </c>
      <c r="M30" s="6">
        <f>IF(OR(E30="",L30=""),"",E30*L30)</f>
        <v/>
      </c>
      <c r="N30" s="6">
        <f>IF(OR(M30="",G30=""),"",M30-G30)</f>
        <v/>
      </c>
      <c r="O30" s="7">
        <f>IF(OR(M30="",Dashboard!$C$3=0),"",M30/Dashboard!$C$3)</f>
        <v/>
      </c>
    </row>
    <row r="31">
      <c r="F31" s="6" t="n"/>
      <c r="G31" s="6">
        <f>IF(OR(E31="",F31=""),"",E31*F31)</f>
        <v/>
      </c>
      <c r="J31">
        <f>IF(H31="","",GOOGLEFINANCE(H31))</f>
        <v/>
      </c>
      <c r="K31" s="6" t="n"/>
      <c r="L31" s="6">
        <f>IF(K31&lt;&gt;"",K31,IF(OR(H31="",ISERROR(J31)),"",IF(I31="GBX",J31/100,IF(I31="USD",J31*Dashboard!$C$8,J31))))</f>
        <v/>
      </c>
      <c r="M31" s="6">
        <f>IF(OR(E31="",L31=""),"",E31*L31)</f>
        <v/>
      </c>
      <c r="N31" s="6">
        <f>IF(OR(M31="",G31=""),"",M31-G31)</f>
        <v/>
      </c>
      <c r="O31" s="7">
        <f>IF(OR(M31="",Dashboard!$C$3=0),"",M31/Dashboard!$C$3)</f>
        <v/>
      </c>
    </row>
    <row r="32">
      <c r="F32" s="6" t="n"/>
      <c r="G32" s="6">
        <f>IF(OR(E32="",F32=""),"",E32*F32)</f>
        <v/>
      </c>
      <c r="J32">
        <f>IF(H32="","",GOOGLEFINANCE(H32))</f>
        <v/>
      </c>
      <c r="K32" s="6" t="n"/>
      <c r="L32" s="6">
        <f>IF(K32&lt;&gt;"",K32,IF(OR(H32="",ISERROR(J32)),"",IF(I32="GBX",J32/100,IF(I32="USD",J32*Dashboard!$C$8,J32))))</f>
        <v/>
      </c>
      <c r="M32" s="6">
        <f>IF(OR(E32="",L32=""),"",E32*L32)</f>
        <v/>
      </c>
      <c r="N32" s="6">
        <f>IF(OR(M32="",G32=""),"",M32-G32)</f>
        <v/>
      </c>
      <c r="O32" s="7">
        <f>IF(OR(M32="",Dashboard!$C$3=0),"",M32/Dashboard!$C$3)</f>
        <v/>
      </c>
    </row>
    <row r="33">
      <c r="F33" s="6" t="n"/>
      <c r="G33" s="6">
        <f>IF(OR(E33="",F33=""),"",E33*F33)</f>
        <v/>
      </c>
      <c r="J33">
        <f>IF(H33="","",GOOGLEFINANCE(H33))</f>
        <v/>
      </c>
      <c r="K33" s="6" t="n"/>
      <c r="L33" s="6">
        <f>IF(K33&lt;&gt;"",K33,IF(OR(H33="",ISERROR(J33)),"",IF(I33="GBX",J33/100,IF(I33="USD",J33*Dashboard!$C$8,J33))))</f>
        <v/>
      </c>
      <c r="M33" s="6">
        <f>IF(OR(E33="",L33=""),"",E33*L33)</f>
        <v/>
      </c>
      <c r="N33" s="6">
        <f>IF(OR(M33="",G33=""),"",M33-G33)</f>
        <v/>
      </c>
      <c r="O33" s="7">
        <f>IF(OR(M33="",Dashboard!$C$3=0),"",M33/Dashboard!$C$3)</f>
        <v/>
      </c>
    </row>
    <row r="34">
      <c r="F34" s="6" t="n"/>
      <c r="G34" s="6">
        <f>IF(OR(E34="",F34=""),"",E34*F34)</f>
        <v/>
      </c>
      <c r="J34">
        <f>IF(H34="","",GOOGLEFINANCE(H34))</f>
        <v/>
      </c>
      <c r="K34" s="6" t="n"/>
      <c r="L34" s="6">
        <f>IF(K34&lt;&gt;"",K34,IF(OR(H34="",ISERROR(J34)),"",IF(I34="GBX",J34/100,IF(I34="USD",J34*Dashboard!$C$8,J34))))</f>
        <v/>
      </c>
      <c r="M34" s="6">
        <f>IF(OR(E34="",L34=""),"",E34*L34)</f>
        <v/>
      </c>
      <c r="N34" s="6">
        <f>IF(OR(M34="",G34=""),"",M34-G34)</f>
        <v/>
      </c>
      <c r="O34" s="7">
        <f>IF(OR(M34="",Dashboard!$C$3=0),"",M34/Dashboard!$C$3)</f>
        <v/>
      </c>
    </row>
    <row r="35">
      <c r="F35" s="6" t="n"/>
      <c r="G35" s="6">
        <f>IF(OR(E35="",F35=""),"",E35*F35)</f>
        <v/>
      </c>
      <c r="J35">
        <f>IF(H35="","",GOOGLEFINANCE(H35))</f>
        <v/>
      </c>
      <c r="K35" s="6" t="n"/>
      <c r="L35" s="6">
        <f>IF(K35&lt;&gt;"",K35,IF(OR(H35="",ISERROR(J35)),"",IF(I35="GBX",J35/100,IF(I35="USD",J35*Dashboard!$C$8,J35))))</f>
        <v/>
      </c>
      <c r="M35" s="6">
        <f>IF(OR(E35="",L35=""),"",E35*L35)</f>
        <v/>
      </c>
      <c r="N35" s="6">
        <f>IF(OR(M35="",G35=""),"",M35-G35)</f>
        <v/>
      </c>
      <c r="O35" s="7">
        <f>IF(OR(M35="",Dashboard!$C$3=0),"",M35/Dashboard!$C$3)</f>
        <v/>
      </c>
    </row>
    <row r="36">
      <c r="F36" s="6" t="n"/>
      <c r="G36" s="6">
        <f>IF(OR(E36="",F36=""),"",E36*F36)</f>
        <v/>
      </c>
      <c r="J36">
        <f>IF(H36="","",GOOGLEFINANCE(H36))</f>
        <v/>
      </c>
      <c r="K36" s="6" t="n"/>
      <c r="L36" s="6">
        <f>IF(K36&lt;&gt;"",K36,IF(OR(H36="",ISERROR(J36)),"",IF(I36="GBX",J36/100,IF(I36="USD",J36*Dashboard!$C$8,J36))))</f>
        <v/>
      </c>
      <c r="M36" s="6">
        <f>IF(OR(E36="",L36=""),"",E36*L36)</f>
        <v/>
      </c>
      <c r="N36" s="6">
        <f>IF(OR(M36="",G36=""),"",M36-G36)</f>
        <v/>
      </c>
      <c r="O36" s="7">
        <f>IF(OR(M36="",Dashboard!$C$3=0),"",M36/Dashboard!$C$3)</f>
        <v/>
      </c>
    </row>
    <row r="37">
      <c r="F37" s="6" t="n"/>
      <c r="G37" s="6">
        <f>IF(OR(E37="",F37=""),"",E37*F37)</f>
        <v/>
      </c>
      <c r="J37">
        <f>IF(H37="","",GOOGLEFINANCE(H37))</f>
        <v/>
      </c>
      <c r="K37" s="6" t="n"/>
      <c r="L37" s="6">
        <f>IF(K37&lt;&gt;"",K37,IF(OR(H37="",ISERROR(J37)),"",IF(I37="GBX",J37/100,IF(I37="USD",J37*Dashboard!$C$8,J37))))</f>
        <v/>
      </c>
      <c r="M37" s="6">
        <f>IF(OR(E37="",L37=""),"",E37*L37)</f>
        <v/>
      </c>
      <c r="N37" s="6">
        <f>IF(OR(M37="",G37=""),"",M37-G37)</f>
        <v/>
      </c>
      <c r="O37" s="7">
        <f>IF(OR(M37="",Dashboard!$C$3=0),"",M37/Dashboard!$C$3)</f>
        <v/>
      </c>
    </row>
    <row r="38">
      <c r="F38" s="6" t="n"/>
      <c r="G38" s="6">
        <f>IF(OR(E38="",F38=""),"",E38*F38)</f>
        <v/>
      </c>
      <c r="J38">
        <f>IF(H38="","",GOOGLEFINANCE(H38))</f>
        <v/>
      </c>
      <c r="K38" s="6" t="n"/>
      <c r="L38" s="6">
        <f>IF(K38&lt;&gt;"",K38,IF(OR(H38="",ISERROR(J38)),"",IF(I38="GBX",J38/100,IF(I38="USD",J38*Dashboard!$C$8,J38))))</f>
        <v/>
      </c>
      <c r="M38" s="6">
        <f>IF(OR(E38="",L38=""),"",E38*L38)</f>
        <v/>
      </c>
      <c r="N38" s="6">
        <f>IF(OR(M38="",G38=""),"",M38-G38)</f>
        <v/>
      </c>
      <c r="O38" s="7">
        <f>IF(OR(M38="",Dashboard!$C$3=0),"",M38/Dashboard!$C$3)</f>
        <v/>
      </c>
    </row>
    <row r="39">
      <c r="F39" s="6" t="n"/>
      <c r="G39" s="6">
        <f>IF(OR(E39="",F39=""),"",E39*F39)</f>
        <v/>
      </c>
      <c r="J39">
        <f>IF(H39="","",GOOGLEFINANCE(H39))</f>
        <v/>
      </c>
      <c r="K39" s="6" t="n"/>
      <c r="L39" s="6">
        <f>IF(K39&lt;&gt;"",K39,IF(OR(H39="",ISERROR(J39)),"",IF(I39="GBX",J39/100,IF(I39="USD",J39*Dashboard!$C$8,J39))))</f>
        <v/>
      </c>
      <c r="M39" s="6">
        <f>IF(OR(E39="",L39=""),"",E39*L39)</f>
        <v/>
      </c>
      <c r="N39" s="6">
        <f>IF(OR(M39="",G39=""),"",M39-G39)</f>
        <v/>
      </c>
      <c r="O39" s="7">
        <f>IF(OR(M39="",Dashboard!$C$3=0),"",M39/Dashboard!$C$3)</f>
        <v/>
      </c>
    </row>
    <row r="40">
      <c r="F40" s="6" t="n"/>
      <c r="G40" s="6">
        <f>IF(OR(E40="",F40=""),"",E40*F40)</f>
        <v/>
      </c>
      <c r="J40">
        <f>IF(H40="","",GOOGLEFINANCE(H40))</f>
        <v/>
      </c>
      <c r="K40" s="6" t="n"/>
      <c r="L40" s="6">
        <f>IF(K40&lt;&gt;"",K40,IF(OR(H40="",ISERROR(J40)),"",IF(I40="GBX",J40/100,IF(I40="USD",J40*Dashboard!$C$8,J40))))</f>
        <v/>
      </c>
      <c r="M40" s="6">
        <f>IF(OR(E40="",L40=""),"",E40*L40)</f>
        <v/>
      </c>
      <c r="N40" s="6">
        <f>IF(OR(M40="",G40=""),"",M40-G40)</f>
        <v/>
      </c>
      <c r="O40" s="7">
        <f>IF(OR(M40="",Dashboard!$C$3=0),"",M40/Dashboard!$C$3)</f>
        <v/>
      </c>
    </row>
    <row r="41">
      <c r="F41" s="6" t="n"/>
      <c r="G41" s="6">
        <f>IF(OR(E41="",F41=""),"",E41*F41)</f>
        <v/>
      </c>
      <c r="J41">
        <f>IF(H41="","",GOOGLEFINANCE(H41))</f>
        <v/>
      </c>
      <c r="K41" s="6" t="n"/>
      <c r="L41" s="6">
        <f>IF(K41&lt;&gt;"",K41,IF(OR(H41="",ISERROR(J41)),"",IF(I41="GBX",J41/100,IF(I41="USD",J41*Dashboard!$C$8,J41))))</f>
        <v/>
      </c>
      <c r="M41" s="6">
        <f>IF(OR(E41="",L41=""),"",E41*L41)</f>
        <v/>
      </c>
      <c r="N41" s="6">
        <f>IF(OR(M41="",G41=""),"",M41-G41)</f>
        <v/>
      </c>
      <c r="O41" s="7">
        <f>IF(OR(M41="",Dashboard!$C$3=0),"",M41/Dashboard!$C$3)</f>
        <v/>
      </c>
    </row>
    <row r="42">
      <c r="F42" s="6" t="n"/>
      <c r="G42" s="6">
        <f>IF(OR(E42="",F42=""),"",E42*F42)</f>
        <v/>
      </c>
      <c r="J42">
        <f>IF(H42="","",GOOGLEFINANCE(H42))</f>
        <v/>
      </c>
      <c r="K42" s="6" t="n"/>
      <c r="L42" s="6">
        <f>IF(K42&lt;&gt;"",K42,IF(OR(H42="",ISERROR(J42)),"",IF(I42="GBX",J42/100,IF(I42="USD",J42*Dashboard!$C$8,J42))))</f>
        <v/>
      </c>
      <c r="M42" s="6">
        <f>IF(OR(E42="",L42=""),"",E42*L42)</f>
        <v/>
      </c>
      <c r="N42" s="6">
        <f>IF(OR(M42="",G42=""),"",M42-G42)</f>
        <v/>
      </c>
      <c r="O42" s="7">
        <f>IF(OR(M42="",Dashboard!$C$3=0),"",M42/Dashboard!$C$3)</f>
        <v/>
      </c>
    </row>
    <row r="43">
      <c r="F43" s="6" t="n"/>
      <c r="G43" s="6">
        <f>IF(OR(E43="",F43=""),"",E43*F43)</f>
        <v/>
      </c>
      <c r="J43">
        <f>IF(H43="","",GOOGLEFINANCE(H43))</f>
        <v/>
      </c>
      <c r="K43" s="6" t="n"/>
      <c r="L43" s="6">
        <f>IF(K43&lt;&gt;"",K43,IF(OR(H43="",ISERROR(J43)),"",IF(I43="GBX",J43/100,IF(I43="USD",J43*Dashboard!$C$8,J43))))</f>
        <v/>
      </c>
      <c r="M43" s="6">
        <f>IF(OR(E43="",L43=""),"",E43*L43)</f>
        <v/>
      </c>
      <c r="N43" s="6">
        <f>IF(OR(M43="",G43=""),"",M43-G43)</f>
        <v/>
      </c>
      <c r="O43" s="7">
        <f>IF(OR(M43="",Dashboard!$C$3=0),"",M43/Dashboard!$C$3)</f>
        <v/>
      </c>
    </row>
    <row r="44">
      <c r="F44" s="6" t="n"/>
      <c r="G44" s="6">
        <f>IF(OR(E44="",F44=""),"",E44*F44)</f>
        <v/>
      </c>
      <c r="J44">
        <f>IF(H44="","",GOOGLEFINANCE(H44))</f>
        <v/>
      </c>
      <c r="K44" s="6" t="n"/>
      <c r="L44" s="6">
        <f>IF(K44&lt;&gt;"",K44,IF(OR(H44="",ISERROR(J44)),"",IF(I44="GBX",J44/100,IF(I44="USD",J44*Dashboard!$C$8,J44))))</f>
        <v/>
      </c>
      <c r="M44" s="6">
        <f>IF(OR(E44="",L44=""),"",E44*L44)</f>
        <v/>
      </c>
      <c r="N44" s="6">
        <f>IF(OR(M44="",G44=""),"",M44-G44)</f>
        <v/>
      </c>
      <c r="O44" s="7">
        <f>IF(OR(M44="",Dashboard!$C$3=0),"",M44/Dashboard!$C$3)</f>
        <v/>
      </c>
    </row>
    <row r="45">
      <c r="F45" s="6" t="n"/>
      <c r="G45" s="6">
        <f>IF(OR(E45="",F45=""),"",E45*F45)</f>
        <v/>
      </c>
      <c r="J45">
        <f>IF(H45="","",GOOGLEFINANCE(H45))</f>
        <v/>
      </c>
      <c r="K45" s="6" t="n"/>
      <c r="L45" s="6">
        <f>IF(K45&lt;&gt;"",K45,IF(OR(H45="",ISERROR(J45)),"",IF(I45="GBX",J45/100,IF(I45="USD",J45*Dashboard!$C$8,J45))))</f>
        <v/>
      </c>
      <c r="M45" s="6">
        <f>IF(OR(E45="",L45=""),"",E45*L45)</f>
        <v/>
      </c>
      <c r="N45" s="6">
        <f>IF(OR(M45="",G45=""),"",M45-G45)</f>
        <v/>
      </c>
      <c r="O45" s="7">
        <f>IF(OR(M45="",Dashboard!$C$3=0),"",M45/Dashboard!$C$3)</f>
        <v/>
      </c>
    </row>
    <row r="46">
      <c r="F46" s="6" t="n"/>
      <c r="G46" s="6">
        <f>IF(OR(E46="",F46=""),"",E46*F46)</f>
        <v/>
      </c>
      <c r="J46">
        <f>IF(H46="","",GOOGLEFINANCE(H46))</f>
        <v/>
      </c>
      <c r="K46" s="6" t="n"/>
      <c r="L46" s="6">
        <f>IF(K46&lt;&gt;"",K46,IF(OR(H46="",ISERROR(J46)),"",IF(I46="GBX",J46/100,IF(I46="USD",J46*Dashboard!$C$8,J46))))</f>
        <v/>
      </c>
      <c r="M46" s="6">
        <f>IF(OR(E46="",L46=""),"",E46*L46)</f>
        <v/>
      </c>
      <c r="N46" s="6">
        <f>IF(OR(M46="",G46=""),"",M46-G46)</f>
        <v/>
      </c>
      <c r="O46" s="7">
        <f>IF(OR(M46="",Dashboard!$C$3=0),"",M46/Dashboard!$C$3)</f>
        <v/>
      </c>
    </row>
    <row r="47">
      <c r="F47" s="6" t="n"/>
      <c r="G47" s="6">
        <f>IF(OR(E47="",F47=""),"",E47*F47)</f>
        <v/>
      </c>
      <c r="J47">
        <f>IF(H47="","",GOOGLEFINANCE(H47))</f>
        <v/>
      </c>
      <c r="K47" s="6" t="n"/>
      <c r="L47" s="6">
        <f>IF(K47&lt;&gt;"",K47,IF(OR(H47="",ISERROR(J47)),"",IF(I47="GBX",J47/100,IF(I47="USD",J47*Dashboard!$C$8,J47))))</f>
        <v/>
      </c>
      <c r="M47" s="6">
        <f>IF(OR(E47="",L47=""),"",E47*L47)</f>
        <v/>
      </c>
      <c r="N47" s="6">
        <f>IF(OR(M47="",G47=""),"",M47-G47)</f>
        <v/>
      </c>
      <c r="O47" s="7">
        <f>IF(OR(M47="",Dashboard!$C$3=0),"",M47/Dashboard!$C$3)</f>
        <v/>
      </c>
    </row>
    <row r="48">
      <c r="F48" s="6" t="n"/>
      <c r="G48" s="6">
        <f>IF(OR(E48="",F48=""),"",E48*F48)</f>
        <v/>
      </c>
      <c r="J48">
        <f>IF(H48="","",GOOGLEFINANCE(H48))</f>
        <v/>
      </c>
      <c r="K48" s="6" t="n"/>
      <c r="L48" s="6">
        <f>IF(K48&lt;&gt;"",K48,IF(OR(H48="",ISERROR(J48)),"",IF(I48="GBX",J48/100,IF(I48="USD",J48*Dashboard!$C$8,J48))))</f>
        <v/>
      </c>
      <c r="M48" s="6">
        <f>IF(OR(E48="",L48=""),"",E48*L48)</f>
        <v/>
      </c>
      <c r="N48" s="6">
        <f>IF(OR(M48="",G48=""),"",M48-G48)</f>
        <v/>
      </c>
      <c r="O48" s="7">
        <f>IF(OR(M48="",Dashboard!$C$3=0),"",M48/Dashboard!$C$3)</f>
        <v/>
      </c>
    </row>
    <row r="49">
      <c r="F49" s="6" t="n"/>
      <c r="G49" s="6">
        <f>IF(OR(E49="",F49=""),"",E49*F49)</f>
        <v/>
      </c>
      <c r="J49">
        <f>IF(H49="","",GOOGLEFINANCE(H49))</f>
        <v/>
      </c>
      <c r="K49" s="6" t="n"/>
      <c r="L49" s="6">
        <f>IF(K49&lt;&gt;"",K49,IF(OR(H49="",ISERROR(J49)),"",IF(I49="GBX",J49/100,IF(I49="USD",J49*Dashboard!$C$8,J49))))</f>
        <v/>
      </c>
      <c r="M49" s="6">
        <f>IF(OR(E49="",L49=""),"",E49*L49)</f>
        <v/>
      </c>
      <c r="N49" s="6">
        <f>IF(OR(M49="",G49=""),"",M49-G49)</f>
        <v/>
      </c>
      <c r="O49" s="7">
        <f>IF(OR(M49="",Dashboard!$C$3=0),"",M49/Dashboard!$C$3)</f>
        <v/>
      </c>
    </row>
    <row r="50">
      <c r="F50" s="6" t="n"/>
      <c r="G50" s="6">
        <f>IF(OR(E50="",F50=""),"",E50*F50)</f>
        <v/>
      </c>
      <c r="J50">
        <f>IF(H50="","",GOOGLEFINANCE(H50))</f>
        <v/>
      </c>
      <c r="K50" s="6" t="n"/>
      <c r="L50" s="6">
        <f>IF(K50&lt;&gt;"",K50,IF(OR(H50="",ISERROR(J50)),"",IF(I50="GBX",J50/100,IF(I50="USD",J50*Dashboard!$C$8,J50))))</f>
        <v/>
      </c>
      <c r="M50" s="6">
        <f>IF(OR(E50="",L50=""),"",E50*L50)</f>
        <v/>
      </c>
      <c r="N50" s="6">
        <f>IF(OR(M50="",G50=""),"",M50-G50)</f>
        <v/>
      </c>
      <c r="O50" s="7">
        <f>IF(OR(M50="",Dashboard!$C$3=0),"",M50/Dashboard!$C$3)</f>
        <v/>
      </c>
    </row>
    <row r="51">
      <c r="F51" s="6" t="n"/>
      <c r="G51" s="6">
        <f>IF(OR(E51="",F51=""),"",E51*F51)</f>
        <v/>
      </c>
      <c r="J51">
        <f>IF(H51="","",GOOGLEFINANCE(H51))</f>
        <v/>
      </c>
      <c r="K51" s="6" t="n"/>
      <c r="L51" s="6">
        <f>IF(K51&lt;&gt;"",K51,IF(OR(H51="",ISERROR(J51)),"",IF(I51="GBX",J51/100,IF(I51="USD",J51*Dashboard!$C$8,J51))))</f>
        <v/>
      </c>
      <c r="M51" s="6">
        <f>IF(OR(E51="",L51=""),"",E51*L51)</f>
        <v/>
      </c>
      <c r="N51" s="6">
        <f>IF(OR(M51="",G51=""),"",M51-G51)</f>
        <v/>
      </c>
      <c r="O51" s="7">
        <f>IF(OR(M51="",Dashboard!$C$3=0),"",M51/Dashboard!$C$3)</f>
        <v/>
      </c>
    </row>
    <row r="52">
      <c r="F52" s="6" t="n"/>
      <c r="G52" s="6">
        <f>IF(OR(E52="",F52=""),"",E52*F52)</f>
        <v/>
      </c>
      <c r="J52">
        <f>IF(H52="","",GOOGLEFINANCE(H52))</f>
        <v/>
      </c>
      <c r="K52" s="6" t="n"/>
      <c r="L52" s="6">
        <f>IF(K52&lt;&gt;"",K52,IF(OR(H52="",ISERROR(J52)),"",IF(I52="GBX",J52/100,IF(I52="USD",J52*Dashboard!$C$8,J52))))</f>
        <v/>
      </c>
      <c r="M52" s="6">
        <f>IF(OR(E52="",L52=""),"",E52*L52)</f>
        <v/>
      </c>
      <c r="N52" s="6">
        <f>IF(OR(M52="",G52=""),"",M52-G52)</f>
        <v/>
      </c>
      <c r="O52" s="7">
        <f>IF(OR(M52="",Dashboard!$C$3=0),"",M52/Dashboard!$C$3)</f>
        <v/>
      </c>
    </row>
    <row r="53">
      <c r="F53" s="6" t="n"/>
      <c r="G53" s="6">
        <f>IF(OR(E53="",F53=""),"",E53*F53)</f>
        <v/>
      </c>
      <c r="J53">
        <f>IF(H53="","",GOOGLEFINANCE(H53))</f>
        <v/>
      </c>
      <c r="K53" s="6" t="n"/>
      <c r="L53" s="6">
        <f>IF(K53&lt;&gt;"",K53,IF(OR(H53="",ISERROR(J53)),"",IF(I53="GBX",J53/100,IF(I53="USD",J53*Dashboard!$C$8,J53))))</f>
        <v/>
      </c>
      <c r="M53" s="6">
        <f>IF(OR(E53="",L53=""),"",E53*L53)</f>
        <v/>
      </c>
      <c r="N53" s="6">
        <f>IF(OR(M53="",G53=""),"",M53-G53)</f>
        <v/>
      </c>
      <c r="O53" s="7">
        <f>IF(OR(M53="",Dashboard!$C$3=0),"",M53/Dashboard!$C$3)</f>
        <v/>
      </c>
    </row>
    <row r="54">
      <c r="F54" s="6" t="n"/>
      <c r="G54" s="6">
        <f>IF(OR(E54="",F54=""),"",E54*F54)</f>
        <v/>
      </c>
      <c r="J54">
        <f>IF(H54="","",GOOGLEFINANCE(H54))</f>
        <v/>
      </c>
      <c r="K54" s="6" t="n"/>
      <c r="L54" s="6">
        <f>IF(K54&lt;&gt;"",K54,IF(OR(H54="",ISERROR(J54)),"",IF(I54="GBX",J54/100,IF(I54="USD",J54*Dashboard!$C$8,J54))))</f>
        <v/>
      </c>
      <c r="M54" s="6">
        <f>IF(OR(E54="",L54=""),"",E54*L54)</f>
        <v/>
      </c>
      <c r="N54" s="6">
        <f>IF(OR(M54="",G54=""),"",M54-G54)</f>
        <v/>
      </c>
      <c r="O54" s="7">
        <f>IF(OR(M54="",Dashboard!$C$3=0),"",M54/Dashboard!$C$3)</f>
        <v/>
      </c>
    </row>
    <row r="55">
      <c r="F55" s="6" t="n"/>
      <c r="G55" s="6">
        <f>IF(OR(E55="",F55=""),"",E55*F55)</f>
        <v/>
      </c>
      <c r="J55">
        <f>IF(H55="","",GOOGLEFINANCE(H55))</f>
        <v/>
      </c>
      <c r="K55" s="6" t="n"/>
      <c r="L55" s="6">
        <f>IF(K55&lt;&gt;"",K55,IF(OR(H55="",ISERROR(J55)),"",IF(I55="GBX",J55/100,IF(I55="USD",J55*Dashboard!$C$8,J55))))</f>
        <v/>
      </c>
      <c r="M55" s="6">
        <f>IF(OR(E55="",L55=""),"",E55*L55)</f>
        <v/>
      </c>
      <c r="N55" s="6">
        <f>IF(OR(M55="",G55=""),"",M55-G55)</f>
        <v/>
      </c>
      <c r="O55" s="7">
        <f>IF(OR(M55="",Dashboard!$C$3=0),"",M55/Dashboard!$C$3)</f>
        <v/>
      </c>
    </row>
    <row r="56">
      <c r="F56" s="6" t="n"/>
      <c r="G56" s="6">
        <f>IF(OR(E56="",F56=""),"",E56*F56)</f>
        <v/>
      </c>
      <c r="J56">
        <f>IF(H56="","",GOOGLEFINANCE(H56))</f>
        <v/>
      </c>
      <c r="K56" s="6" t="n"/>
      <c r="L56" s="6">
        <f>IF(K56&lt;&gt;"",K56,IF(OR(H56="",ISERROR(J56)),"",IF(I56="GBX",J56/100,IF(I56="USD",J56*Dashboard!$C$8,J56))))</f>
        <v/>
      </c>
      <c r="M56" s="6">
        <f>IF(OR(E56="",L56=""),"",E56*L56)</f>
        <v/>
      </c>
      <c r="N56" s="6">
        <f>IF(OR(M56="",G56=""),"",M56-G56)</f>
        <v/>
      </c>
      <c r="O56" s="7">
        <f>IF(OR(M56="",Dashboard!$C$3=0),"",M56/Dashboard!$C$3)</f>
        <v/>
      </c>
    </row>
    <row r="57">
      <c r="F57" s="6" t="n"/>
      <c r="G57" s="6">
        <f>IF(OR(E57="",F57=""),"",E57*F57)</f>
        <v/>
      </c>
      <c r="J57">
        <f>IF(H57="","",GOOGLEFINANCE(H57))</f>
        <v/>
      </c>
      <c r="K57" s="6" t="n"/>
      <c r="L57" s="6">
        <f>IF(K57&lt;&gt;"",K57,IF(OR(H57="",ISERROR(J57)),"",IF(I57="GBX",J57/100,IF(I57="USD",J57*Dashboard!$C$8,J57))))</f>
        <v/>
      </c>
      <c r="M57" s="6">
        <f>IF(OR(E57="",L57=""),"",E57*L57)</f>
        <v/>
      </c>
      <c r="N57" s="6">
        <f>IF(OR(M57="",G57=""),"",M57-G57)</f>
        <v/>
      </c>
      <c r="O57" s="7">
        <f>IF(OR(M57="",Dashboard!$C$3=0),"",M57/Dashboard!$C$3)</f>
        <v/>
      </c>
    </row>
    <row r="58">
      <c r="F58" s="6" t="n"/>
      <c r="G58" s="6">
        <f>IF(OR(E58="",F58=""),"",E58*F58)</f>
        <v/>
      </c>
      <c r="J58">
        <f>IF(H58="","",GOOGLEFINANCE(H58))</f>
        <v/>
      </c>
      <c r="K58" s="6" t="n"/>
      <c r="L58" s="6">
        <f>IF(K58&lt;&gt;"",K58,IF(OR(H58="",ISERROR(J58)),"",IF(I58="GBX",J58/100,IF(I58="USD",J58*Dashboard!$C$8,J58))))</f>
        <v/>
      </c>
      <c r="M58" s="6">
        <f>IF(OR(E58="",L58=""),"",E58*L58)</f>
        <v/>
      </c>
      <c r="N58" s="6">
        <f>IF(OR(M58="",G58=""),"",M58-G58)</f>
        <v/>
      </c>
      <c r="O58" s="7">
        <f>IF(OR(M58="",Dashboard!$C$3=0),"",M58/Dashboard!$C$3)</f>
        <v/>
      </c>
    </row>
    <row r="59">
      <c r="F59" s="6" t="n"/>
      <c r="G59" s="6">
        <f>IF(OR(E59="",F59=""),"",E59*F59)</f>
        <v/>
      </c>
      <c r="J59">
        <f>IF(H59="","",GOOGLEFINANCE(H59))</f>
        <v/>
      </c>
      <c r="K59" s="6" t="n"/>
      <c r="L59" s="6">
        <f>IF(K59&lt;&gt;"",K59,IF(OR(H59="",ISERROR(J59)),"",IF(I59="GBX",J59/100,IF(I59="USD",J59*Dashboard!$C$8,J59))))</f>
        <v/>
      </c>
      <c r="M59" s="6">
        <f>IF(OR(E59="",L59=""),"",E59*L59)</f>
        <v/>
      </c>
      <c r="N59" s="6">
        <f>IF(OR(M59="",G59=""),"",M59-G59)</f>
        <v/>
      </c>
      <c r="O59" s="7">
        <f>IF(OR(M59="",Dashboard!$C$3=0),"",M59/Dashboard!$C$3)</f>
        <v/>
      </c>
    </row>
    <row r="60">
      <c r="F60" s="6" t="n"/>
      <c r="G60" s="6">
        <f>IF(OR(E60="",F60=""),"",E60*F60)</f>
        <v/>
      </c>
      <c r="J60">
        <f>IF(H60="","",GOOGLEFINANCE(H60))</f>
        <v/>
      </c>
      <c r="K60" s="6" t="n"/>
      <c r="L60" s="6">
        <f>IF(K60&lt;&gt;"",K60,IF(OR(H60="",ISERROR(J60)),"",IF(I60="GBX",J60/100,IF(I60="USD",J60*Dashboard!$C$8,J60))))</f>
        <v/>
      </c>
      <c r="M60" s="6">
        <f>IF(OR(E60="",L60=""),"",E60*L60)</f>
        <v/>
      </c>
      <c r="N60" s="6">
        <f>IF(OR(M60="",G60=""),"",M60-G60)</f>
        <v/>
      </c>
      <c r="O60" s="7">
        <f>IF(OR(M60="",Dashboard!$C$3=0),"",M60/Dashboard!$C$3)</f>
        <v/>
      </c>
    </row>
    <row r="61">
      <c r="F61" s="6" t="n"/>
      <c r="G61" s="6">
        <f>IF(OR(E61="",F61=""),"",E61*F61)</f>
        <v/>
      </c>
      <c r="J61">
        <f>IF(H61="","",GOOGLEFINANCE(H61))</f>
        <v/>
      </c>
      <c r="K61" s="6" t="n"/>
      <c r="L61" s="6">
        <f>IF(K61&lt;&gt;"",K61,IF(OR(H61="",ISERROR(J61)),"",IF(I61="GBX",J61/100,IF(I61="USD",J61*Dashboard!$C$8,J61))))</f>
        <v/>
      </c>
      <c r="M61" s="6">
        <f>IF(OR(E61="",L61=""),"",E61*L61)</f>
        <v/>
      </c>
      <c r="N61" s="6">
        <f>IF(OR(M61="",G61=""),"",M61-G61)</f>
        <v/>
      </c>
      <c r="O61" s="7">
        <f>IF(OR(M61="",Dashboard!$C$3=0),"",M61/Dashboard!$C$3)</f>
        <v/>
      </c>
    </row>
    <row r="62">
      <c r="F62" s="6" t="n"/>
      <c r="G62" s="6">
        <f>IF(OR(E62="",F62=""),"",E62*F62)</f>
        <v/>
      </c>
      <c r="J62">
        <f>IF(H62="","",GOOGLEFINANCE(H62))</f>
        <v/>
      </c>
      <c r="K62" s="6" t="n"/>
      <c r="L62" s="6">
        <f>IF(K62&lt;&gt;"",K62,IF(OR(H62="",ISERROR(J62)),"",IF(I62="GBX",J62/100,IF(I62="USD",J62*Dashboard!$C$8,J62))))</f>
        <v/>
      </c>
      <c r="M62" s="6">
        <f>IF(OR(E62="",L62=""),"",E62*L62)</f>
        <v/>
      </c>
      <c r="N62" s="6">
        <f>IF(OR(M62="",G62=""),"",M62-G62)</f>
        <v/>
      </c>
      <c r="O62" s="7">
        <f>IF(OR(M62="",Dashboard!$C$3=0),"",M62/Dashboard!$C$3)</f>
        <v/>
      </c>
    </row>
    <row r="63">
      <c r="F63" s="6" t="n"/>
      <c r="G63" s="6">
        <f>IF(OR(E63="",F63=""),"",E63*F63)</f>
        <v/>
      </c>
      <c r="J63">
        <f>IF(H63="","",GOOGLEFINANCE(H63))</f>
        <v/>
      </c>
      <c r="K63" s="6" t="n"/>
      <c r="L63" s="6">
        <f>IF(K63&lt;&gt;"",K63,IF(OR(H63="",ISERROR(J63)),"",IF(I63="GBX",J63/100,IF(I63="USD",J63*Dashboard!$C$8,J63))))</f>
        <v/>
      </c>
      <c r="M63" s="6">
        <f>IF(OR(E63="",L63=""),"",E63*L63)</f>
        <v/>
      </c>
      <c r="N63" s="6">
        <f>IF(OR(M63="",G63=""),"",M63-G63)</f>
        <v/>
      </c>
      <c r="O63" s="7">
        <f>IF(OR(M63="",Dashboard!$C$3=0),"",M63/Dashboard!$C$3)</f>
        <v/>
      </c>
    </row>
    <row r="64">
      <c r="F64" s="6" t="n"/>
      <c r="G64" s="6">
        <f>IF(OR(E64="",F64=""),"",E64*F64)</f>
        <v/>
      </c>
      <c r="J64">
        <f>IF(H64="","",GOOGLEFINANCE(H64))</f>
        <v/>
      </c>
      <c r="K64" s="6" t="n"/>
      <c r="L64" s="6">
        <f>IF(K64&lt;&gt;"",K64,IF(OR(H64="",ISERROR(J64)),"",IF(I64="GBX",J64/100,IF(I64="USD",J64*Dashboard!$C$8,J64))))</f>
        <v/>
      </c>
      <c r="M64" s="6">
        <f>IF(OR(E64="",L64=""),"",E64*L64)</f>
        <v/>
      </c>
      <c r="N64" s="6">
        <f>IF(OR(M64="",G64=""),"",M64-G64)</f>
        <v/>
      </c>
      <c r="O64" s="7">
        <f>IF(OR(M64="",Dashboard!$C$3=0),"",M64/Dashboard!$C$3)</f>
        <v/>
      </c>
    </row>
    <row r="65">
      <c r="F65" s="6" t="n"/>
      <c r="G65" s="6">
        <f>IF(OR(E65="",F65=""),"",E65*F65)</f>
        <v/>
      </c>
      <c r="J65">
        <f>IF(H65="","",GOOGLEFINANCE(H65))</f>
        <v/>
      </c>
      <c r="K65" s="6" t="n"/>
      <c r="L65" s="6">
        <f>IF(K65&lt;&gt;"",K65,IF(OR(H65="",ISERROR(J65)),"",IF(I65="GBX",J65/100,IF(I65="USD",J65*Dashboard!$C$8,J65))))</f>
        <v/>
      </c>
      <c r="M65" s="6">
        <f>IF(OR(E65="",L65=""),"",E65*L65)</f>
        <v/>
      </c>
      <c r="N65" s="6">
        <f>IF(OR(M65="",G65=""),"",M65-G65)</f>
        <v/>
      </c>
      <c r="O65" s="7">
        <f>IF(OR(M65="",Dashboard!$C$3=0),"",M65/Dashboard!$C$3)</f>
        <v/>
      </c>
    </row>
    <row r="66">
      <c r="F66" s="6" t="n"/>
      <c r="G66" s="6">
        <f>IF(OR(E66="",F66=""),"",E66*F66)</f>
        <v/>
      </c>
      <c r="J66">
        <f>IF(H66="","",GOOGLEFINANCE(H66))</f>
        <v/>
      </c>
      <c r="K66" s="6" t="n"/>
      <c r="L66" s="6">
        <f>IF(K66&lt;&gt;"",K66,IF(OR(H66="",ISERROR(J66)),"",IF(I66="GBX",J66/100,IF(I66="USD",J66*Dashboard!$C$8,J66))))</f>
        <v/>
      </c>
      <c r="M66" s="6">
        <f>IF(OR(E66="",L66=""),"",E66*L66)</f>
        <v/>
      </c>
      <c r="N66" s="6">
        <f>IF(OR(M66="",G66=""),"",M66-G66)</f>
        <v/>
      </c>
      <c r="O66" s="7">
        <f>IF(OR(M66="",Dashboard!$C$3=0),"",M66/Dashboard!$C$3)</f>
        <v/>
      </c>
    </row>
    <row r="67">
      <c r="F67" s="6" t="n"/>
      <c r="G67" s="6">
        <f>IF(OR(E67="",F67=""),"",E67*F67)</f>
        <v/>
      </c>
      <c r="J67">
        <f>IF(H67="","",GOOGLEFINANCE(H67))</f>
        <v/>
      </c>
      <c r="K67" s="6" t="n"/>
      <c r="L67" s="6">
        <f>IF(K67&lt;&gt;"",K67,IF(OR(H67="",ISERROR(J67)),"",IF(I67="GBX",J67/100,IF(I67="USD",J67*Dashboard!$C$8,J67))))</f>
        <v/>
      </c>
      <c r="M67" s="6">
        <f>IF(OR(E67="",L67=""),"",E67*L67)</f>
        <v/>
      </c>
      <c r="N67" s="6">
        <f>IF(OR(M67="",G67=""),"",M67-G67)</f>
        <v/>
      </c>
      <c r="O67" s="7">
        <f>IF(OR(M67="",Dashboard!$C$3=0),"",M67/Dashboard!$C$3)</f>
        <v/>
      </c>
    </row>
    <row r="68">
      <c r="F68" s="6" t="n"/>
      <c r="G68" s="6">
        <f>IF(OR(E68="",F68=""),"",E68*F68)</f>
        <v/>
      </c>
      <c r="J68">
        <f>IF(H68="","",GOOGLEFINANCE(H68))</f>
        <v/>
      </c>
      <c r="K68" s="6" t="n"/>
      <c r="L68" s="6">
        <f>IF(K68&lt;&gt;"",K68,IF(OR(H68="",ISERROR(J68)),"",IF(I68="GBX",J68/100,IF(I68="USD",J68*Dashboard!$C$8,J68))))</f>
        <v/>
      </c>
      <c r="M68" s="6">
        <f>IF(OR(E68="",L68=""),"",E68*L68)</f>
        <v/>
      </c>
      <c r="N68" s="6">
        <f>IF(OR(M68="",G68=""),"",M68-G68)</f>
        <v/>
      </c>
      <c r="O68" s="7">
        <f>IF(OR(M68="",Dashboard!$C$3=0),"",M68/Dashboard!$C$3)</f>
        <v/>
      </c>
    </row>
    <row r="69">
      <c r="F69" s="6" t="n"/>
      <c r="G69" s="6">
        <f>IF(OR(E69="",F69=""),"",E69*F69)</f>
        <v/>
      </c>
      <c r="J69">
        <f>IF(H69="","",GOOGLEFINANCE(H69))</f>
        <v/>
      </c>
      <c r="K69" s="6" t="n"/>
      <c r="L69" s="6">
        <f>IF(K69&lt;&gt;"",K69,IF(OR(H69="",ISERROR(J69)),"",IF(I69="GBX",J69/100,IF(I69="USD",J69*Dashboard!$C$8,J69))))</f>
        <v/>
      </c>
      <c r="M69" s="6">
        <f>IF(OR(E69="",L69=""),"",E69*L69)</f>
        <v/>
      </c>
      <c r="N69" s="6">
        <f>IF(OR(M69="",G69=""),"",M69-G69)</f>
        <v/>
      </c>
      <c r="O69" s="7">
        <f>IF(OR(M69="",Dashboard!$C$3=0),"",M69/Dashboard!$C$3)</f>
        <v/>
      </c>
    </row>
    <row r="70">
      <c r="F70" s="6" t="n"/>
      <c r="G70" s="6">
        <f>IF(OR(E70="",F70=""),"",E70*F70)</f>
        <v/>
      </c>
      <c r="J70">
        <f>IF(H70="","",GOOGLEFINANCE(H70))</f>
        <v/>
      </c>
      <c r="K70" s="6" t="n"/>
      <c r="L70" s="6">
        <f>IF(K70&lt;&gt;"",K70,IF(OR(H70="",ISERROR(J70)),"",IF(I70="GBX",J70/100,IF(I70="USD",J70*Dashboard!$C$8,J70))))</f>
        <v/>
      </c>
      <c r="M70" s="6">
        <f>IF(OR(E70="",L70=""),"",E70*L70)</f>
        <v/>
      </c>
      <c r="N70" s="6">
        <f>IF(OR(M70="",G70=""),"",M70-G70)</f>
        <v/>
      </c>
      <c r="O70" s="7">
        <f>IF(OR(M70="",Dashboard!$C$3=0),"",M70/Dashboard!$C$3)</f>
        <v/>
      </c>
    </row>
    <row r="71">
      <c r="F71" s="6" t="n"/>
      <c r="G71" s="6">
        <f>IF(OR(E71="",F71=""),"",E71*F71)</f>
        <v/>
      </c>
      <c r="J71">
        <f>IF(H71="","",GOOGLEFINANCE(H71))</f>
        <v/>
      </c>
      <c r="K71" s="6" t="n"/>
      <c r="L71" s="6">
        <f>IF(K71&lt;&gt;"",K71,IF(OR(H71="",ISERROR(J71)),"",IF(I71="GBX",J71/100,IF(I71="USD",J71*Dashboard!$C$8,J71))))</f>
        <v/>
      </c>
      <c r="M71" s="6">
        <f>IF(OR(E71="",L71=""),"",E71*L71)</f>
        <v/>
      </c>
      <c r="N71" s="6">
        <f>IF(OR(M71="",G71=""),"",M71-G71)</f>
        <v/>
      </c>
      <c r="O71" s="7">
        <f>IF(OR(M71="",Dashboard!$C$3=0),"",M71/Dashboard!$C$3)</f>
        <v/>
      </c>
    </row>
    <row r="72">
      <c r="F72" s="6" t="n"/>
      <c r="G72" s="6">
        <f>IF(OR(E72="",F72=""),"",E72*F72)</f>
        <v/>
      </c>
      <c r="J72">
        <f>IF(H72="","",GOOGLEFINANCE(H72))</f>
        <v/>
      </c>
      <c r="K72" s="6" t="n"/>
      <c r="L72" s="6">
        <f>IF(K72&lt;&gt;"",K72,IF(OR(H72="",ISERROR(J72)),"",IF(I72="GBX",J72/100,IF(I72="USD",J72*Dashboard!$C$8,J72))))</f>
        <v/>
      </c>
      <c r="M72" s="6">
        <f>IF(OR(E72="",L72=""),"",E72*L72)</f>
        <v/>
      </c>
      <c r="N72" s="6">
        <f>IF(OR(M72="",G72=""),"",M72-G72)</f>
        <v/>
      </c>
      <c r="O72" s="7">
        <f>IF(OR(M72="",Dashboard!$C$3=0),"",M72/Dashboard!$C$3)</f>
        <v/>
      </c>
    </row>
    <row r="73">
      <c r="F73" s="6" t="n"/>
      <c r="G73" s="6">
        <f>IF(OR(E73="",F73=""),"",E73*F73)</f>
        <v/>
      </c>
      <c r="J73">
        <f>IF(H73="","",GOOGLEFINANCE(H73))</f>
        <v/>
      </c>
      <c r="K73" s="6" t="n"/>
      <c r="L73" s="6">
        <f>IF(K73&lt;&gt;"",K73,IF(OR(H73="",ISERROR(J73)),"",IF(I73="GBX",J73/100,IF(I73="USD",J73*Dashboard!$C$8,J73))))</f>
        <v/>
      </c>
      <c r="M73" s="6">
        <f>IF(OR(E73="",L73=""),"",E73*L73)</f>
        <v/>
      </c>
      <c r="N73" s="6">
        <f>IF(OR(M73="",G73=""),"",M73-G73)</f>
        <v/>
      </c>
      <c r="O73" s="7">
        <f>IF(OR(M73="",Dashboard!$C$3=0),"",M73/Dashboard!$C$3)</f>
        <v/>
      </c>
    </row>
    <row r="74">
      <c r="F74" s="6" t="n"/>
      <c r="G74" s="6">
        <f>IF(OR(E74="",F74=""),"",E74*F74)</f>
        <v/>
      </c>
      <c r="J74">
        <f>IF(H74="","",GOOGLEFINANCE(H74))</f>
        <v/>
      </c>
      <c r="K74" s="6" t="n"/>
      <c r="L74" s="6">
        <f>IF(K74&lt;&gt;"",K74,IF(OR(H74="",ISERROR(J74)),"",IF(I74="GBX",J74/100,IF(I74="USD",J74*Dashboard!$C$8,J74))))</f>
        <v/>
      </c>
      <c r="M74" s="6">
        <f>IF(OR(E74="",L74=""),"",E74*L74)</f>
        <v/>
      </c>
      <c r="N74" s="6">
        <f>IF(OR(M74="",G74=""),"",M74-G74)</f>
        <v/>
      </c>
      <c r="O74" s="7">
        <f>IF(OR(M74="",Dashboard!$C$3=0),"",M74/Dashboard!$C$3)</f>
        <v/>
      </c>
    </row>
    <row r="75">
      <c r="F75" s="6" t="n"/>
      <c r="G75" s="6">
        <f>IF(OR(E75="",F75=""),"",E75*F75)</f>
        <v/>
      </c>
      <c r="J75">
        <f>IF(H75="","",GOOGLEFINANCE(H75))</f>
        <v/>
      </c>
      <c r="K75" s="6" t="n"/>
      <c r="L75" s="6">
        <f>IF(K75&lt;&gt;"",K75,IF(OR(H75="",ISERROR(J75)),"",IF(I75="GBX",J75/100,IF(I75="USD",J75*Dashboard!$C$8,J75))))</f>
        <v/>
      </c>
      <c r="M75" s="6">
        <f>IF(OR(E75="",L75=""),"",E75*L75)</f>
        <v/>
      </c>
      <c r="N75" s="6">
        <f>IF(OR(M75="",G75=""),"",M75-G75)</f>
        <v/>
      </c>
      <c r="O75" s="7">
        <f>IF(OR(M75="",Dashboard!$C$3=0),"",M75/Dashboard!$C$3)</f>
        <v/>
      </c>
    </row>
    <row r="76">
      <c r="F76" s="6" t="n"/>
      <c r="G76" s="6">
        <f>IF(OR(E76="",F76=""),"",E76*F76)</f>
        <v/>
      </c>
      <c r="J76">
        <f>IF(H76="","",GOOGLEFINANCE(H76))</f>
        <v/>
      </c>
      <c r="K76" s="6" t="n"/>
      <c r="L76" s="6">
        <f>IF(K76&lt;&gt;"",K76,IF(OR(H76="",ISERROR(J76)),"",IF(I76="GBX",J76/100,IF(I76="USD",J76*Dashboard!$C$8,J76))))</f>
        <v/>
      </c>
      <c r="M76" s="6">
        <f>IF(OR(E76="",L76=""),"",E76*L76)</f>
        <v/>
      </c>
      <c r="N76" s="6">
        <f>IF(OR(M76="",G76=""),"",M76-G76)</f>
        <v/>
      </c>
      <c r="O76" s="7">
        <f>IF(OR(M76="",Dashboard!$C$3=0),"",M76/Dashboard!$C$3)</f>
        <v/>
      </c>
    </row>
    <row r="77">
      <c r="F77" s="6" t="n"/>
      <c r="G77" s="6">
        <f>IF(OR(E77="",F77=""),"",E77*F77)</f>
        <v/>
      </c>
      <c r="J77">
        <f>IF(H77="","",GOOGLEFINANCE(H77))</f>
        <v/>
      </c>
      <c r="K77" s="6" t="n"/>
      <c r="L77" s="6">
        <f>IF(K77&lt;&gt;"",K77,IF(OR(H77="",ISERROR(J77)),"",IF(I77="GBX",J77/100,IF(I77="USD",J77*Dashboard!$C$8,J77))))</f>
        <v/>
      </c>
      <c r="M77" s="6">
        <f>IF(OR(E77="",L77=""),"",E77*L77)</f>
        <v/>
      </c>
      <c r="N77" s="6">
        <f>IF(OR(M77="",G77=""),"",M77-G77)</f>
        <v/>
      </c>
      <c r="O77" s="7">
        <f>IF(OR(M77="",Dashboard!$C$3=0),"",M77/Dashboard!$C$3)</f>
        <v/>
      </c>
    </row>
    <row r="78">
      <c r="F78" s="6" t="n"/>
      <c r="G78" s="6">
        <f>IF(OR(E78="",F78=""),"",E78*F78)</f>
        <v/>
      </c>
      <c r="J78">
        <f>IF(H78="","",GOOGLEFINANCE(H78))</f>
        <v/>
      </c>
      <c r="K78" s="6" t="n"/>
      <c r="L78" s="6">
        <f>IF(K78&lt;&gt;"",K78,IF(OR(H78="",ISERROR(J78)),"",IF(I78="GBX",J78/100,IF(I78="USD",J78*Dashboard!$C$8,J78))))</f>
        <v/>
      </c>
      <c r="M78" s="6">
        <f>IF(OR(E78="",L78=""),"",E78*L78)</f>
        <v/>
      </c>
      <c r="N78" s="6">
        <f>IF(OR(M78="",G78=""),"",M78-G78)</f>
        <v/>
      </c>
      <c r="O78" s="7">
        <f>IF(OR(M78="",Dashboard!$C$3=0),"",M78/Dashboard!$C$3)</f>
        <v/>
      </c>
    </row>
    <row r="79">
      <c r="F79" s="6" t="n"/>
      <c r="G79" s="6">
        <f>IF(OR(E79="",F79=""),"",E79*F79)</f>
        <v/>
      </c>
      <c r="J79">
        <f>IF(H79="","",GOOGLEFINANCE(H79))</f>
        <v/>
      </c>
      <c r="K79" s="6" t="n"/>
      <c r="L79" s="6">
        <f>IF(K79&lt;&gt;"",K79,IF(OR(H79="",ISERROR(J79)),"",IF(I79="GBX",J79/100,IF(I79="USD",J79*Dashboard!$C$8,J79))))</f>
        <v/>
      </c>
      <c r="M79" s="6">
        <f>IF(OR(E79="",L79=""),"",E79*L79)</f>
        <v/>
      </c>
      <c r="N79" s="6">
        <f>IF(OR(M79="",G79=""),"",M79-G79)</f>
        <v/>
      </c>
      <c r="O79" s="7">
        <f>IF(OR(M79="",Dashboard!$C$3=0),"",M79/Dashboard!$C$3)</f>
        <v/>
      </c>
    </row>
    <row r="80">
      <c r="F80" s="6" t="n"/>
      <c r="G80" s="6">
        <f>IF(OR(E80="",F80=""),"",E80*F80)</f>
        <v/>
      </c>
      <c r="J80">
        <f>IF(H80="","",GOOGLEFINANCE(H80))</f>
        <v/>
      </c>
      <c r="K80" s="6" t="n"/>
      <c r="L80" s="6">
        <f>IF(K80&lt;&gt;"",K80,IF(OR(H80="",ISERROR(J80)),"",IF(I80="GBX",J80/100,IF(I80="USD",J80*Dashboard!$C$8,J80))))</f>
        <v/>
      </c>
      <c r="M80" s="6">
        <f>IF(OR(E80="",L80=""),"",E80*L80)</f>
        <v/>
      </c>
      <c r="N80" s="6">
        <f>IF(OR(M80="",G80=""),"",M80-G80)</f>
        <v/>
      </c>
      <c r="O80" s="7">
        <f>IF(OR(M80="",Dashboard!$C$3=0),"",M80/Dashboard!$C$3)</f>
        <v/>
      </c>
    </row>
    <row r="81">
      <c r="F81" s="6" t="n"/>
      <c r="G81" s="6">
        <f>IF(OR(E81="",F81=""),"",E81*F81)</f>
        <v/>
      </c>
      <c r="J81">
        <f>IF(H81="","",GOOGLEFINANCE(H81))</f>
        <v/>
      </c>
      <c r="K81" s="6" t="n"/>
      <c r="L81" s="6">
        <f>IF(K81&lt;&gt;"",K81,IF(OR(H81="",ISERROR(J81)),"",IF(I81="GBX",J81/100,IF(I81="USD",J81*Dashboard!$C$8,J81))))</f>
        <v/>
      </c>
      <c r="M81" s="6">
        <f>IF(OR(E81="",L81=""),"",E81*L81)</f>
        <v/>
      </c>
      <c r="N81" s="6">
        <f>IF(OR(M81="",G81=""),"",M81-G81)</f>
        <v/>
      </c>
      <c r="O81" s="7">
        <f>IF(OR(M81="",Dashboard!$C$3=0),"",M81/Dashboard!$C$3)</f>
        <v/>
      </c>
    </row>
    <row r="82">
      <c r="F82" s="6" t="n"/>
      <c r="G82" s="6">
        <f>IF(OR(E82="",F82=""),"",E82*F82)</f>
        <v/>
      </c>
      <c r="J82">
        <f>IF(H82="","",GOOGLEFINANCE(H82))</f>
        <v/>
      </c>
      <c r="K82" s="6" t="n"/>
      <c r="L82" s="6">
        <f>IF(K82&lt;&gt;"",K82,IF(OR(H82="",ISERROR(J82)),"",IF(I82="GBX",J82/100,IF(I82="USD",J82*Dashboard!$C$8,J82))))</f>
        <v/>
      </c>
      <c r="M82" s="6">
        <f>IF(OR(E82="",L82=""),"",E82*L82)</f>
        <v/>
      </c>
      <c r="N82" s="6">
        <f>IF(OR(M82="",G82=""),"",M82-G82)</f>
        <v/>
      </c>
      <c r="O82" s="7">
        <f>IF(OR(M82="",Dashboard!$C$3=0),"",M82/Dashboard!$C$3)</f>
        <v/>
      </c>
    </row>
    <row r="83">
      <c r="F83" s="6" t="n"/>
      <c r="G83" s="6">
        <f>IF(OR(E83="",F83=""),"",E83*F83)</f>
        <v/>
      </c>
      <c r="J83">
        <f>IF(H83="","",GOOGLEFINANCE(H83))</f>
        <v/>
      </c>
      <c r="K83" s="6" t="n"/>
      <c r="L83" s="6">
        <f>IF(K83&lt;&gt;"",K83,IF(OR(H83="",ISERROR(J83)),"",IF(I83="GBX",J83/100,IF(I83="USD",J83*Dashboard!$C$8,J83))))</f>
        <v/>
      </c>
      <c r="M83" s="6">
        <f>IF(OR(E83="",L83=""),"",E83*L83)</f>
        <v/>
      </c>
      <c r="N83" s="6">
        <f>IF(OR(M83="",G83=""),"",M83-G83)</f>
        <v/>
      </c>
      <c r="O83" s="7">
        <f>IF(OR(M83="",Dashboard!$C$3=0),"",M83/Dashboard!$C$3)</f>
        <v/>
      </c>
    </row>
    <row r="84">
      <c r="F84" s="6" t="n"/>
      <c r="G84" s="6">
        <f>IF(OR(E84="",F84=""),"",E84*F84)</f>
        <v/>
      </c>
      <c r="J84">
        <f>IF(H84="","",GOOGLEFINANCE(H84))</f>
        <v/>
      </c>
      <c r="K84" s="6" t="n"/>
      <c r="L84" s="6">
        <f>IF(K84&lt;&gt;"",K84,IF(OR(H84="",ISERROR(J84)),"",IF(I84="GBX",J84/100,IF(I84="USD",J84*Dashboard!$C$8,J84))))</f>
        <v/>
      </c>
      <c r="M84" s="6">
        <f>IF(OR(E84="",L84=""),"",E84*L84)</f>
        <v/>
      </c>
      <c r="N84" s="6">
        <f>IF(OR(M84="",G84=""),"",M84-G84)</f>
        <v/>
      </c>
      <c r="O84" s="7">
        <f>IF(OR(M84="",Dashboard!$C$3=0),"",M84/Dashboard!$C$3)</f>
        <v/>
      </c>
    </row>
    <row r="85">
      <c r="F85" s="6" t="n"/>
      <c r="G85" s="6">
        <f>IF(OR(E85="",F85=""),"",E85*F85)</f>
        <v/>
      </c>
      <c r="J85">
        <f>IF(H85="","",GOOGLEFINANCE(H85))</f>
        <v/>
      </c>
      <c r="K85" s="6" t="n"/>
      <c r="L85" s="6">
        <f>IF(K85&lt;&gt;"",K85,IF(OR(H85="",ISERROR(J85)),"",IF(I85="GBX",J85/100,IF(I85="USD",J85*Dashboard!$C$8,J85))))</f>
        <v/>
      </c>
      <c r="M85" s="6">
        <f>IF(OR(E85="",L85=""),"",E85*L85)</f>
        <v/>
      </c>
      <c r="N85" s="6">
        <f>IF(OR(M85="",G85=""),"",M85-G85)</f>
        <v/>
      </c>
      <c r="O85" s="7">
        <f>IF(OR(M85="",Dashboard!$C$3=0),"",M85/Dashboard!$C$3)</f>
        <v/>
      </c>
    </row>
    <row r="86">
      <c r="F86" s="6" t="n"/>
      <c r="G86" s="6">
        <f>IF(OR(E86="",F86=""),"",E86*F86)</f>
        <v/>
      </c>
      <c r="J86">
        <f>IF(H86="","",GOOGLEFINANCE(H86))</f>
        <v/>
      </c>
      <c r="K86" s="6" t="n"/>
      <c r="L86" s="6">
        <f>IF(K86&lt;&gt;"",K86,IF(OR(H86="",ISERROR(J86)),"",IF(I86="GBX",J86/100,IF(I86="USD",J86*Dashboard!$C$8,J86))))</f>
        <v/>
      </c>
      <c r="M86" s="6">
        <f>IF(OR(E86="",L86=""),"",E86*L86)</f>
        <v/>
      </c>
      <c r="N86" s="6">
        <f>IF(OR(M86="",G86=""),"",M86-G86)</f>
        <v/>
      </c>
      <c r="O86" s="7">
        <f>IF(OR(M86="",Dashboard!$C$3=0),"",M86/Dashboard!$C$3)</f>
        <v/>
      </c>
    </row>
    <row r="87">
      <c r="F87" s="6" t="n"/>
      <c r="G87" s="6">
        <f>IF(OR(E87="",F87=""),"",E87*F87)</f>
        <v/>
      </c>
      <c r="J87">
        <f>IF(H87="","",GOOGLEFINANCE(H87))</f>
        <v/>
      </c>
      <c r="K87" s="6" t="n"/>
      <c r="L87" s="6">
        <f>IF(K87&lt;&gt;"",K87,IF(OR(H87="",ISERROR(J87)),"",IF(I87="GBX",J87/100,IF(I87="USD",J87*Dashboard!$C$8,J87))))</f>
        <v/>
      </c>
      <c r="M87" s="6">
        <f>IF(OR(E87="",L87=""),"",E87*L87)</f>
        <v/>
      </c>
      <c r="N87" s="6">
        <f>IF(OR(M87="",G87=""),"",M87-G87)</f>
        <v/>
      </c>
      <c r="O87" s="7">
        <f>IF(OR(M87="",Dashboard!$C$3=0),"",M87/Dashboard!$C$3)</f>
        <v/>
      </c>
    </row>
    <row r="88">
      <c r="F88" s="6" t="n"/>
      <c r="G88" s="6">
        <f>IF(OR(E88="",F88=""),"",E88*F88)</f>
        <v/>
      </c>
      <c r="J88">
        <f>IF(H88="","",GOOGLEFINANCE(H88))</f>
        <v/>
      </c>
      <c r="K88" s="6" t="n"/>
      <c r="L88" s="6">
        <f>IF(K88&lt;&gt;"",K88,IF(OR(H88="",ISERROR(J88)),"",IF(I88="GBX",J88/100,IF(I88="USD",J88*Dashboard!$C$8,J88))))</f>
        <v/>
      </c>
      <c r="M88" s="6">
        <f>IF(OR(E88="",L88=""),"",E88*L88)</f>
        <v/>
      </c>
      <c r="N88" s="6">
        <f>IF(OR(M88="",G88=""),"",M88-G88)</f>
        <v/>
      </c>
      <c r="O88" s="7">
        <f>IF(OR(M88="",Dashboard!$C$3=0),"",M88/Dashboard!$C$3)</f>
        <v/>
      </c>
    </row>
    <row r="89">
      <c r="F89" s="6" t="n"/>
      <c r="G89" s="6">
        <f>IF(OR(E89="",F89=""),"",E89*F89)</f>
        <v/>
      </c>
      <c r="J89">
        <f>IF(H89="","",GOOGLEFINANCE(H89))</f>
        <v/>
      </c>
      <c r="K89" s="6" t="n"/>
      <c r="L89" s="6">
        <f>IF(K89&lt;&gt;"",K89,IF(OR(H89="",ISERROR(J89)),"",IF(I89="GBX",J89/100,IF(I89="USD",J89*Dashboard!$C$8,J89))))</f>
        <v/>
      </c>
      <c r="M89" s="6">
        <f>IF(OR(E89="",L89=""),"",E89*L89)</f>
        <v/>
      </c>
      <c r="N89" s="6">
        <f>IF(OR(M89="",G89=""),"",M89-G89)</f>
        <v/>
      </c>
      <c r="O89" s="7">
        <f>IF(OR(M89="",Dashboard!$C$3=0),"",M89/Dashboard!$C$3)</f>
        <v/>
      </c>
    </row>
    <row r="90">
      <c r="F90" s="6" t="n"/>
      <c r="G90" s="6">
        <f>IF(OR(E90="",F90=""),"",E90*F90)</f>
        <v/>
      </c>
      <c r="J90">
        <f>IF(H90="","",GOOGLEFINANCE(H90))</f>
        <v/>
      </c>
      <c r="K90" s="6" t="n"/>
      <c r="L90" s="6">
        <f>IF(K90&lt;&gt;"",K90,IF(OR(H90="",ISERROR(J90)),"",IF(I90="GBX",J90/100,IF(I90="USD",J90*Dashboard!$C$8,J90))))</f>
        <v/>
      </c>
      <c r="M90" s="6">
        <f>IF(OR(E90="",L90=""),"",E90*L90)</f>
        <v/>
      </c>
      <c r="N90" s="6">
        <f>IF(OR(M90="",G90=""),"",M90-G90)</f>
        <v/>
      </c>
      <c r="O90" s="7">
        <f>IF(OR(M90="",Dashboard!$C$3=0),"",M90/Dashboard!$C$3)</f>
        <v/>
      </c>
    </row>
    <row r="91">
      <c r="F91" s="6" t="n"/>
      <c r="G91" s="6">
        <f>IF(OR(E91="",F91=""),"",E91*F91)</f>
        <v/>
      </c>
      <c r="J91">
        <f>IF(H91="","",GOOGLEFINANCE(H91))</f>
        <v/>
      </c>
      <c r="K91" s="6" t="n"/>
      <c r="L91" s="6">
        <f>IF(K91&lt;&gt;"",K91,IF(OR(H91="",ISERROR(J91)),"",IF(I91="GBX",J91/100,IF(I91="USD",J91*Dashboard!$C$8,J91))))</f>
        <v/>
      </c>
      <c r="M91" s="6">
        <f>IF(OR(E91="",L91=""),"",E91*L91)</f>
        <v/>
      </c>
      <c r="N91" s="6">
        <f>IF(OR(M91="",G91=""),"",M91-G91)</f>
        <v/>
      </c>
      <c r="O91" s="7">
        <f>IF(OR(M91="",Dashboard!$C$3=0),"",M91/Dashboard!$C$3)</f>
        <v/>
      </c>
    </row>
    <row r="92">
      <c r="F92" s="6" t="n"/>
      <c r="G92" s="6">
        <f>IF(OR(E92="",F92=""),"",E92*F92)</f>
        <v/>
      </c>
      <c r="J92">
        <f>IF(H92="","",GOOGLEFINANCE(H92))</f>
        <v/>
      </c>
      <c r="K92" s="6" t="n"/>
      <c r="L92" s="6">
        <f>IF(K92&lt;&gt;"",K92,IF(OR(H92="",ISERROR(J92)),"",IF(I92="GBX",J92/100,IF(I92="USD",J92*Dashboard!$C$8,J92))))</f>
        <v/>
      </c>
      <c r="M92" s="6">
        <f>IF(OR(E92="",L92=""),"",E92*L92)</f>
        <v/>
      </c>
      <c r="N92" s="6">
        <f>IF(OR(M92="",G92=""),"",M92-G92)</f>
        <v/>
      </c>
      <c r="O92" s="7">
        <f>IF(OR(M92="",Dashboard!$C$3=0),"",M92/Dashboard!$C$3)</f>
        <v/>
      </c>
    </row>
    <row r="93">
      <c r="F93" s="6" t="n"/>
      <c r="G93" s="6">
        <f>IF(OR(E93="",F93=""),"",E93*F93)</f>
        <v/>
      </c>
      <c r="J93">
        <f>IF(H93="","",GOOGLEFINANCE(H93))</f>
        <v/>
      </c>
      <c r="K93" s="6" t="n"/>
      <c r="L93" s="6">
        <f>IF(K93&lt;&gt;"",K93,IF(OR(H93="",ISERROR(J93)),"",IF(I93="GBX",J93/100,IF(I93="USD",J93*Dashboard!$C$8,J93))))</f>
        <v/>
      </c>
      <c r="M93" s="6">
        <f>IF(OR(E93="",L93=""),"",E93*L93)</f>
        <v/>
      </c>
      <c r="N93" s="6">
        <f>IF(OR(M93="",G93=""),"",M93-G93)</f>
        <v/>
      </c>
      <c r="O93" s="7">
        <f>IF(OR(M93="",Dashboard!$C$3=0),"",M93/Dashboard!$C$3)</f>
        <v/>
      </c>
    </row>
    <row r="94">
      <c r="F94" s="6" t="n"/>
      <c r="G94" s="6">
        <f>IF(OR(E94="",F94=""),"",E94*F94)</f>
        <v/>
      </c>
      <c r="J94">
        <f>IF(H94="","",GOOGLEFINANCE(H94))</f>
        <v/>
      </c>
      <c r="K94" s="6" t="n"/>
      <c r="L94" s="6">
        <f>IF(K94&lt;&gt;"",K94,IF(OR(H94="",ISERROR(J94)),"",IF(I94="GBX",J94/100,IF(I94="USD",J94*Dashboard!$C$8,J94))))</f>
        <v/>
      </c>
      <c r="M94" s="6">
        <f>IF(OR(E94="",L94=""),"",E94*L94)</f>
        <v/>
      </c>
      <c r="N94" s="6">
        <f>IF(OR(M94="",G94=""),"",M94-G94)</f>
        <v/>
      </c>
      <c r="O94" s="7">
        <f>IF(OR(M94="",Dashboard!$C$3=0),"",M94/Dashboard!$C$3)</f>
        <v/>
      </c>
    </row>
    <row r="95">
      <c r="F95" s="6" t="n"/>
      <c r="G95" s="6">
        <f>IF(OR(E95="",F95=""),"",E95*F95)</f>
        <v/>
      </c>
      <c r="J95">
        <f>IF(H95="","",GOOGLEFINANCE(H95))</f>
        <v/>
      </c>
      <c r="K95" s="6" t="n"/>
      <c r="L95" s="6">
        <f>IF(K95&lt;&gt;"",K95,IF(OR(H95="",ISERROR(J95)),"",IF(I95="GBX",J95/100,IF(I95="USD",J95*Dashboard!$C$8,J95))))</f>
        <v/>
      </c>
      <c r="M95" s="6">
        <f>IF(OR(E95="",L95=""),"",E95*L95)</f>
        <v/>
      </c>
      <c r="N95" s="6">
        <f>IF(OR(M95="",G95=""),"",M95-G95)</f>
        <v/>
      </c>
      <c r="O95" s="7">
        <f>IF(OR(M95="",Dashboard!$C$3=0),"",M95/Dashboard!$C$3)</f>
        <v/>
      </c>
    </row>
    <row r="96">
      <c r="F96" s="6" t="n"/>
      <c r="G96" s="6">
        <f>IF(OR(E96="",F96=""),"",E96*F96)</f>
        <v/>
      </c>
      <c r="J96">
        <f>IF(H96="","",GOOGLEFINANCE(H96))</f>
        <v/>
      </c>
      <c r="K96" s="6" t="n"/>
      <c r="L96" s="6">
        <f>IF(K96&lt;&gt;"",K96,IF(OR(H96="",ISERROR(J96)),"",IF(I96="GBX",J96/100,IF(I96="USD",J96*Dashboard!$C$8,J96))))</f>
        <v/>
      </c>
      <c r="M96" s="6">
        <f>IF(OR(E96="",L96=""),"",E96*L96)</f>
        <v/>
      </c>
      <c r="N96" s="6">
        <f>IF(OR(M96="",G96=""),"",M96-G96)</f>
        <v/>
      </c>
      <c r="O96" s="7">
        <f>IF(OR(M96="",Dashboard!$C$3=0),"",M96/Dashboard!$C$3)</f>
        <v/>
      </c>
    </row>
    <row r="97">
      <c r="F97" s="6" t="n"/>
      <c r="G97" s="6">
        <f>IF(OR(E97="",F97=""),"",E97*F97)</f>
        <v/>
      </c>
      <c r="J97">
        <f>IF(H97="","",GOOGLEFINANCE(H97))</f>
        <v/>
      </c>
      <c r="K97" s="6" t="n"/>
      <c r="L97" s="6">
        <f>IF(K97&lt;&gt;"",K97,IF(OR(H97="",ISERROR(J97)),"",IF(I97="GBX",J97/100,IF(I97="USD",J97*Dashboard!$C$8,J97))))</f>
        <v/>
      </c>
      <c r="M97" s="6">
        <f>IF(OR(E97="",L97=""),"",E97*L97)</f>
        <v/>
      </c>
      <c r="N97" s="6">
        <f>IF(OR(M97="",G97=""),"",M97-G97)</f>
        <v/>
      </c>
      <c r="O97" s="7">
        <f>IF(OR(M97="",Dashboard!$C$3=0),"",M97/Dashboard!$C$3)</f>
        <v/>
      </c>
    </row>
    <row r="98">
      <c r="F98" s="6" t="n"/>
      <c r="G98" s="6">
        <f>IF(OR(E98="",F98=""),"",E98*F98)</f>
        <v/>
      </c>
      <c r="J98">
        <f>IF(H98="","",GOOGLEFINANCE(H98))</f>
        <v/>
      </c>
      <c r="K98" s="6" t="n"/>
      <c r="L98" s="6">
        <f>IF(K98&lt;&gt;"",K98,IF(OR(H98="",ISERROR(J98)),"",IF(I98="GBX",J98/100,IF(I98="USD",J98*Dashboard!$C$8,J98))))</f>
        <v/>
      </c>
      <c r="M98" s="6">
        <f>IF(OR(E98="",L98=""),"",E98*L98)</f>
        <v/>
      </c>
      <c r="N98" s="6">
        <f>IF(OR(M98="",G98=""),"",M98-G98)</f>
        <v/>
      </c>
      <c r="O98" s="7">
        <f>IF(OR(M98="",Dashboard!$C$3=0),"",M98/Dashboard!$C$3)</f>
        <v/>
      </c>
    </row>
    <row r="99">
      <c r="F99" s="6" t="n"/>
      <c r="G99" s="6">
        <f>IF(OR(E99="",F99=""),"",E99*F99)</f>
        <v/>
      </c>
      <c r="J99">
        <f>IF(H99="","",GOOGLEFINANCE(H99))</f>
        <v/>
      </c>
      <c r="K99" s="6" t="n"/>
      <c r="L99" s="6">
        <f>IF(K99&lt;&gt;"",K99,IF(OR(H99="",ISERROR(J99)),"",IF(I99="GBX",J99/100,IF(I99="USD",J99*Dashboard!$C$8,J99))))</f>
        <v/>
      </c>
      <c r="M99" s="6">
        <f>IF(OR(E99="",L99=""),"",E99*L99)</f>
        <v/>
      </c>
      <c r="N99" s="6">
        <f>IF(OR(M99="",G99=""),"",M99-G99)</f>
        <v/>
      </c>
      <c r="O99" s="7">
        <f>IF(OR(M99="",Dashboard!$C$3=0),"",M99/Dashboard!$C$3)</f>
        <v/>
      </c>
    </row>
    <row r="100">
      <c r="F100" s="6" t="n"/>
      <c r="G100" s="6">
        <f>IF(OR(E100="",F100=""),"",E100*F100)</f>
        <v/>
      </c>
      <c r="J100">
        <f>IF(H100="","",GOOGLEFINANCE(H100))</f>
        <v/>
      </c>
      <c r="K100" s="6" t="n"/>
      <c r="L100" s="6">
        <f>IF(K100&lt;&gt;"",K100,IF(OR(H100="",ISERROR(J100)),"",IF(I100="GBX",J100/100,IF(I100="USD",J100*Dashboard!$C$8,J100))))</f>
        <v/>
      </c>
      <c r="M100" s="6">
        <f>IF(OR(E100="",L100=""),"",E100*L100)</f>
        <v/>
      </c>
      <c r="N100" s="6">
        <f>IF(OR(M100="",G100=""),"",M100-G100)</f>
        <v/>
      </c>
      <c r="O100" s="7">
        <f>IF(OR(M100="",Dashboard!$C$3=0),"",M100/Dashboard!$C$3)</f>
        <v/>
      </c>
    </row>
    <row r="101">
      <c r="F101" s="6" t="n"/>
      <c r="G101" s="6">
        <f>IF(OR(E101="",F101=""),"",E101*F101)</f>
        <v/>
      </c>
      <c r="J101">
        <f>IF(H101="","",GOOGLEFINANCE(H101))</f>
        <v/>
      </c>
      <c r="K101" s="6" t="n"/>
      <c r="L101" s="6">
        <f>IF(K101&lt;&gt;"",K101,IF(OR(H101="",ISERROR(J101)),"",IF(I101="GBX",J101/100,IF(I101="USD",J101*Dashboard!$C$8,J101))))</f>
        <v/>
      </c>
      <c r="M101" s="6">
        <f>IF(OR(E101="",L101=""),"",E101*L101)</f>
        <v/>
      </c>
      <c r="N101" s="6">
        <f>IF(OR(M101="",G101=""),"",M101-G101)</f>
        <v/>
      </c>
      <c r="O101" s="7">
        <f>IF(OR(M101="",Dashboard!$C$3=0),"",M101/Dashboard!$C$3)</f>
        <v/>
      </c>
    </row>
    <row r="102">
      <c r="F102" s="6" t="n"/>
      <c r="G102" s="6">
        <f>IF(OR(E102="",F102=""),"",E102*F102)</f>
        <v/>
      </c>
      <c r="J102">
        <f>IF(H102="","",GOOGLEFINANCE(H102))</f>
        <v/>
      </c>
      <c r="K102" s="6" t="n"/>
      <c r="L102" s="6">
        <f>IF(K102&lt;&gt;"",K102,IF(OR(H102="",ISERROR(J102)),"",IF(I102="GBX",J102/100,IF(I102="USD",J102*Dashboard!$C$8,J102))))</f>
        <v/>
      </c>
      <c r="M102" s="6">
        <f>IF(OR(E102="",L102=""),"",E102*L102)</f>
        <v/>
      </c>
      <c r="N102" s="6">
        <f>IF(OR(M102="",G102=""),"",M102-G102)</f>
        <v/>
      </c>
      <c r="O102" s="7">
        <f>IF(OR(M102="",Dashboard!$C$3=0),"",M102/Dashboard!$C$3)</f>
        <v/>
      </c>
    </row>
    <row r="103">
      <c r="F103" s="6" t="n"/>
      <c r="G103" s="6">
        <f>IF(OR(E103="",F103=""),"",E103*F103)</f>
        <v/>
      </c>
      <c r="J103">
        <f>IF(H103="","",GOOGLEFINANCE(H103))</f>
        <v/>
      </c>
      <c r="K103" s="6" t="n"/>
      <c r="L103" s="6">
        <f>IF(K103&lt;&gt;"",K103,IF(OR(H103="",ISERROR(J103)),"",IF(I103="GBX",J103/100,IF(I103="USD",J103*Dashboard!$C$8,J103))))</f>
        <v/>
      </c>
      <c r="M103" s="6">
        <f>IF(OR(E103="",L103=""),"",E103*L103)</f>
        <v/>
      </c>
      <c r="N103" s="6">
        <f>IF(OR(M103="",G103=""),"",M103-G103)</f>
        <v/>
      </c>
      <c r="O103" s="7">
        <f>IF(OR(M103="",Dashboard!$C$3=0),"",M103/Dashboard!$C$3)</f>
        <v/>
      </c>
    </row>
    <row r="104">
      <c r="F104" s="6" t="n"/>
      <c r="G104" s="6">
        <f>IF(OR(E104="",F104=""),"",E104*F104)</f>
        <v/>
      </c>
      <c r="J104">
        <f>IF(H104="","",GOOGLEFINANCE(H104))</f>
        <v/>
      </c>
      <c r="K104" s="6" t="n"/>
      <c r="L104" s="6">
        <f>IF(K104&lt;&gt;"",K104,IF(OR(H104="",ISERROR(J104)),"",IF(I104="GBX",J104/100,IF(I104="USD",J104*Dashboard!$C$8,J104))))</f>
        <v/>
      </c>
      <c r="M104" s="6">
        <f>IF(OR(E104="",L104=""),"",E104*L104)</f>
        <v/>
      </c>
      <c r="N104" s="6">
        <f>IF(OR(M104="",G104=""),"",M104-G104)</f>
        <v/>
      </c>
      <c r="O104" s="7">
        <f>IF(OR(M104="",Dashboard!$C$3=0),"",M104/Dashboard!$C$3)</f>
        <v/>
      </c>
    </row>
    <row r="105">
      <c r="F105" s="6" t="n"/>
      <c r="G105" s="6">
        <f>IF(OR(E105="",F105=""),"",E105*F105)</f>
        <v/>
      </c>
      <c r="J105">
        <f>IF(H105="","",GOOGLEFINANCE(H105))</f>
        <v/>
      </c>
      <c r="K105" s="6" t="n"/>
      <c r="L105" s="6">
        <f>IF(K105&lt;&gt;"",K105,IF(OR(H105="",ISERROR(J105)),"",IF(I105="GBX",J105/100,IF(I105="USD",J105*Dashboard!$C$8,J105))))</f>
        <v/>
      </c>
      <c r="M105" s="6">
        <f>IF(OR(E105="",L105=""),"",E105*L105)</f>
        <v/>
      </c>
      <c r="N105" s="6">
        <f>IF(OR(M105="",G105=""),"",M105-G105)</f>
        <v/>
      </c>
      <c r="O105" s="7">
        <f>IF(OR(M105="",Dashboard!$C$3=0),"",M105/Dashboard!$C$3)</f>
        <v/>
      </c>
    </row>
    <row r="106">
      <c r="F106" s="6" t="n"/>
      <c r="G106" s="6">
        <f>IF(OR(E106="",F106=""),"",E106*F106)</f>
        <v/>
      </c>
      <c r="J106">
        <f>IF(H106="","",GOOGLEFINANCE(H106))</f>
        <v/>
      </c>
      <c r="K106" s="6" t="n"/>
      <c r="L106" s="6">
        <f>IF(K106&lt;&gt;"",K106,IF(OR(H106="",ISERROR(J106)),"",IF(I106="GBX",J106/100,IF(I106="USD",J106*Dashboard!$C$8,J106))))</f>
        <v/>
      </c>
      <c r="M106" s="6">
        <f>IF(OR(E106="",L106=""),"",E106*L106)</f>
        <v/>
      </c>
      <c r="N106" s="6">
        <f>IF(OR(M106="",G106=""),"",M106-G106)</f>
        <v/>
      </c>
      <c r="O106" s="7">
        <f>IF(OR(M106="",Dashboard!$C$3=0),"",M106/Dashboard!$C$3)</f>
        <v/>
      </c>
    </row>
    <row r="107">
      <c r="F107" s="6" t="n"/>
      <c r="G107" s="6">
        <f>IF(OR(E107="",F107=""),"",E107*F107)</f>
        <v/>
      </c>
      <c r="J107">
        <f>IF(H107="","",GOOGLEFINANCE(H107))</f>
        <v/>
      </c>
      <c r="K107" s="6" t="n"/>
      <c r="L107" s="6">
        <f>IF(K107&lt;&gt;"",K107,IF(OR(H107="",ISERROR(J107)),"",IF(I107="GBX",J107/100,IF(I107="USD",J107*Dashboard!$C$8,J107))))</f>
        <v/>
      </c>
      <c r="M107" s="6">
        <f>IF(OR(E107="",L107=""),"",E107*L107)</f>
        <v/>
      </c>
      <c r="N107" s="6">
        <f>IF(OR(M107="",G107=""),"",M107-G107)</f>
        <v/>
      </c>
      <c r="O107" s="7">
        <f>IF(OR(M107="",Dashboard!$C$3=0),"",M107/Dashboard!$C$3)</f>
        <v/>
      </c>
    </row>
    <row r="108">
      <c r="F108" s="6" t="n"/>
      <c r="G108" s="6">
        <f>IF(OR(E108="",F108=""),"",E108*F108)</f>
        <v/>
      </c>
      <c r="J108">
        <f>IF(H108="","",GOOGLEFINANCE(H108))</f>
        <v/>
      </c>
      <c r="K108" s="6" t="n"/>
      <c r="L108" s="6">
        <f>IF(K108&lt;&gt;"",K108,IF(OR(H108="",ISERROR(J108)),"",IF(I108="GBX",J108/100,IF(I108="USD",J108*Dashboard!$C$8,J108))))</f>
        <v/>
      </c>
      <c r="M108" s="6">
        <f>IF(OR(E108="",L108=""),"",E108*L108)</f>
        <v/>
      </c>
      <c r="N108" s="6">
        <f>IF(OR(M108="",G108=""),"",M108-G108)</f>
        <v/>
      </c>
      <c r="O108" s="7">
        <f>IF(OR(M108="",Dashboard!$C$3=0),"",M108/Dashboard!$C$3)</f>
        <v/>
      </c>
    </row>
    <row r="109">
      <c r="F109" s="6" t="n"/>
      <c r="G109" s="6">
        <f>IF(OR(E109="",F109=""),"",E109*F109)</f>
        <v/>
      </c>
      <c r="J109">
        <f>IF(H109="","",GOOGLEFINANCE(H109))</f>
        <v/>
      </c>
      <c r="K109" s="6" t="n"/>
      <c r="L109" s="6">
        <f>IF(K109&lt;&gt;"",K109,IF(OR(H109="",ISERROR(J109)),"",IF(I109="GBX",J109/100,IF(I109="USD",J109*Dashboard!$C$8,J109))))</f>
        <v/>
      </c>
      <c r="M109" s="6">
        <f>IF(OR(E109="",L109=""),"",E109*L109)</f>
        <v/>
      </c>
      <c r="N109" s="6">
        <f>IF(OR(M109="",G109=""),"",M109-G109)</f>
        <v/>
      </c>
      <c r="O109" s="7">
        <f>IF(OR(M109="",Dashboard!$C$3=0),"",M109/Dashboard!$C$3)</f>
        <v/>
      </c>
    </row>
    <row r="110">
      <c r="F110" s="6" t="n"/>
      <c r="G110" s="6">
        <f>IF(OR(E110="",F110=""),"",E110*F110)</f>
        <v/>
      </c>
      <c r="J110">
        <f>IF(H110="","",GOOGLEFINANCE(H110))</f>
        <v/>
      </c>
      <c r="K110" s="6" t="n"/>
      <c r="L110" s="6">
        <f>IF(K110&lt;&gt;"",K110,IF(OR(H110="",ISERROR(J110)),"",IF(I110="GBX",J110/100,IF(I110="USD",J110*Dashboard!$C$8,J110))))</f>
        <v/>
      </c>
      <c r="M110" s="6">
        <f>IF(OR(E110="",L110=""),"",E110*L110)</f>
        <v/>
      </c>
      <c r="N110" s="6">
        <f>IF(OR(M110="",G110=""),"",M110-G110)</f>
        <v/>
      </c>
      <c r="O110" s="7">
        <f>IF(OR(M110="",Dashboard!$C$3=0),"",M110/Dashboard!$C$3)</f>
        <v/>
      </c>
    </row>
    <row r="111">
      <c r="F111" s="6" t="n"/>
      <c r="G111" s="6">
        <f>IF(OR(E111="",F111=""),"",E111*F111)</f>
        <v/>
      </c>
      <c r="J111">
        <f>IF(H111="","",GOOGLEFINANCE(H111))</f>
        <v/>
      </c>
      <c r="K111" s="6" t="n"/>
      <c r="L111" s="6">
        <f>IF(K111&lt;&gt;"",K111,IF(OR(H111="",ISERROR(J111)),"",IF(I111="GBX",J111/100,IF(I111="USD",J111*Dashboard!$C$8,J111))))</f>
        <v/>
      </c>
      <c r="M111" s="6">
        <f>IF(OR(E111="",L111=""),"",E111*L111)</f>
        <v/>
      </c>
      <c r="N111" s="6">
        <f>IF(OR(M111="",G111=""),"",M111-G111)</f>
        <v/>
      </c>
      <c r="O111" s="7">
        <f>IF(OR(M111="",Dashboard!$C$3=0),"",M111/Dashboard!$C$3)</f>
        <v/>
      </c>
    </row>
    <row r="112">
      <c r="F112" s="6" t="n"/>
      <c r="G112" s="6">
        <f>IF(OR(E112="",F112=""),"",E112*F112)</f>
        <v/>
      </c>
      <c r="J112">
        <f>IF(H112="","",GOOGLEFINANCE(H112))</f>
        <v/>
      </c>
      <c r="K112" s="6" t="n"/>
      <c r="L112" s="6">
        <f>IF(K112&lt;&gt;"",K112,IF(OR(H112="",ISERROR(J112)),"",IF(I112="GBX",J112/100,IF(I112="USD",J112*Dashboard!$C$8,J112))))</f>
        <v/>
      </c>
      <c r="M112" s="6">
        <f>IF(OR(E112="",L112=""),"",E112*L112)</f>
        <v/>
      </c>
      <c r="N112" s="6">
        <f>IF(OR(M112="",G112=""),"",M112-G112)</f>
        <v/>
      </c>
      <c r="O112" s="7">
        <f>IF(OR(M112="",Dashboard!$C$3=0),"",M112/Dashboard!$C$3)</f>
        <v/>
      </c>
    </row>
    <row r="113">
      <c r="F113" s="6" t="n"/>
      <c r="G113" s="6">
        <f>IF(OR(E113="",F113=""),"",E113*F113)</f>
        <v/>
      </c>
      <c r="J113">
        <f>IF(H113="","",GOOGLEFINANCE(H113))</f>
        <v/>
      </c>
      <c r="K113" s="6" t="n"/>
      <c r="L113" s="6">
        <f>IF(K113&lt;&gt;"",K113,IF(OR(H113="",ISERROR(J113)),"",IF(I113="GBX",J113/100,IF(I113="USD",J113*Dashboard!$C$8,J113))))</f>
        <v/>
      </c>
      <c r="M113" s="6">
        <f>IF(OR(E113="",L113=""),"",E113*L113)</f>
        <v/>
      </c>
      <c r="N113" s="6">
        <f>IF(OR(M113="",G113=""),"",M113-G113)</f>
        <v/>
      </c>
      <c r="O113" s="7">
        <f>IF(OR(M113="",Dashboard!$C$3=0),"",M113/Dashboard!$C$3)</f>
        <v/>
      </c>
    </row>
    <row r="114">
      <c r="F114" s="6" t="n"/>
      <c r="G114" s="6">
        <f>IF(OR(E114="",F114=""),"",E114*F114)</f>
        <v/>
      </c>
      <c r="J114">
        <f>IF(H114="","",GOOGLEFINANCE(H114))</f>
        <v/>
      </c>
      <c r="K114" s="6" t="n"/>
      <c r="L114" s="6">
        <f>IF(K114&lt;&gt;"",K114,IF(OR(H114="",ISERROR(J114)),"",IF(I114="GBX",J114/100,IF(I114="USD",J114*Dashboard!$C$8,J114))))</f>
        <v/>
      </c>
      <c r="M114" s="6">
        <f>IF(OR(E114="",L114=""),"",E114*L114)</f>
        <v/>
      </c>
      <c r="N114" s="6">
        <f>IF(OR(M114="",G114=""),"",M114-G114)</f>
        <v/>
      </c>
      <c r="O114" s="7">
        <f>IF(OR(M114="",Dashboard!$C$3=0),"",M114/Dashboard!$C$3)</f>
        <v/>
      </c>
    </row>
    <row r="115">
      <c r="F115" s="6" t="n"/>
      <c r="G115" s="6">
        <f>IF(OR(E115="",F115=""),"",E115*F115)</f>
        <v/>
      </c>
      <c r="J115">
        <f>IF(H115="","",GOOGLEFINANCE(H115))</f>
        <v/>
      </c>
      <c r="K115" s="6" t="n"/>
      <c r="L115" s="6">
        <f>IF(K115&lt;&gt;"",K115,IF(OR(H115="",ISERROR(J115)),"",IF(I115="GBX",J115/100,IF(I115="USD",J115*Dashboard!$C$8,J115))))</f>
        <v/>
      </c>
      <c r="M115" s="6">
        <f>IF(OR(E115="",L115=""),"",E115*L115)</f>
        <v/>
      </c>
      <c r="N115" s="6">
        <f>IF(OR(M115="",G115=""),"",M115-G115)</f>
        <v/>
      </c>
      <c r="O115" s="7">
        <f>IF(OR(M115="",Dashboard!$C$3=0),"",M115/Dashboard!$C$3)</f>
        <v/>
      </c>
    </row>
    <row r="116">
      <c r="F116" s="6" t="n"/>
      <c r="G116" s="6">
        <f>IF(OR(E116="",F116=""),"",E116*F116)</f>
        <v/>
      </c>
      <c r="J116">
        <f>IF(H116="","",GOOGLEFINANCE(H116))</f>
        <v/>
      </c>
      <c r="K116" s="6" t="n"/>
      <c r="L116" s="6">
        <f>IF(K116&lt;&gt;"",K116,IF(OR(H116="",ISERROR(J116)),"",IF(I116="GBX",J116/100,IF(I116="USD",J116*Dashboard!$C$8,J116))))</f>
        <v/>
      </c>
      <c r="M116" s="6">
        <f>IF(OR(E116="",L116=""),"",E116*L116)</f>
        <v/>
      </c>
      <c r="N116" s="6">
        <f>IF(OR(M116="",G116=""),"",M116-G116)</f>
        <v/>
      </c>
      <c r="O116" s="7">
        <f>IF(OR(M116="",Dashboard!$C$3=0),"",M116/Dashboard!$C$3)</f>
        <v/>
      </c>
    </row>
    <row r="117">
      <c r="F117" s="6" t="n"/>
      <c r="G117" s="6">
        <f>IF(OR(E117="",F117=""),"",E117*F117)</f>
        <v/>
      </c>
      <c r="J117">
        <f>IF(H117="","",GOOGLEFINANCE(H117))</f>
        <v/>
      </c>
      <c r="K117" s="6" t="n"/>
      <c r="L117" s="6">
        <f>IF(K117&lt;&gt;"",K117,IF(OR(H117="",ISERROR(J117)),"",IF(I117="GBX",J117/100,IF(I117="USD",J117*Dashboard!$C$8,J117))))</f>
        <v/>
      </c>
      <c r="M117" s="6">
        <f>IF(OR(E117="",L117=""),"",E117*L117)</f>
        <v/>
      </c>
      <c r="N117" s="6">
        <f>IF(OR(M117="",G117=""),"",M117-G117)</f>
        <v/>
      </c>
      <c r="O117" s="7">
        <f>IF(OR(M117="",Dashboard!$C$3=0),"",M117/Dashboard!$C$3)</f>
        <v/>
      </c>
    </row>
    <row r="118">
      <c r="F118" s="6" t="n"/>
      <c r="G118" s="6">
        <f>IF(OR(E118="",F118=""),"",E118*F118)</f>
        <v/>
      </c>
      <c r="J118">
        <f>IF(H118="","",GOOGLEFINANCE(H118))</f>
        <v/>
      </c>
      <c r="K118" s="6" t="n"/>
      <c r="L118" s="6">
        <f>IF(K118&lt;&gt;"",K118,IF(OR(H118="",ISERROR(J118)),"",IF(I118="GBX",J118/100,IF(I118="USD",J118*Dashboard!$C$8,J118))))</f>
        <v/>
      </c>
      <c r="M118" s="6">
        <f>IF(OR(E118="",L118=""),"",E118*L118)</f>
        <v/>
      </c>
      <c r="N118" s="6">
        <f>IF(OR(M118="",G118=""),"",M118-G118)</f>
        <v/>
      </c>
      <c r="O118" s="7">
        <f>IF(OR(M118="",Dashboard!$C$3=0),"",M118/Dashboard!$C$3)</f>
        <v/>
      </c>
    </row>
    <row r="119">
      <c r="F119" s="6" t="n"/>
      <c r="G119" s="6">
        <f>IF(OR(E119="",F119=""),"",E119*F119)</f>
        <v/>
      </c>
      <c r="J119">
        <f>IF(H119="","",GOOGLEFINANCE(H119))</f>
        <v/>
      </c>
      <c r="K119" s="6" t="n"/>
      <c r="L119" s="6">
        <f>IF(K119&lt;&gt;"",K119,IF(OR(H119="",ISERROR(J119)),"",IF(I119="GBX",J119/100,IF(I119="USD",J119*Dashboard!$C$8,J119))))</f>
        <v/>
      </c>
      <c r="M119" s="6">
        <f>IF(OR(E119="",L119=""),"",E119*L119)</f>
        <v/>
      </c>
      <c r="N119" s="6">
        <f>IF(OR(M119="",G119=""),"",M119-G119)</f>
        <v/>
      </c>
      <c r="O119" s="7">
        <f>IF(OR(M119="",Dashboard!$C$3=0),"",M119/Dashboard!$C$3)</f>
        <v/>
      </c>
    </row>
    <row r="120">
      <c r="F120" s="6" t="n"/>
      <c r="G120" s="6">
        <f>IF(OR(E120="",F120=""),"",E120*F120)</f>
        <v/>
      </c>
      <c r="J120">
        <f>IF(H120="","",GOOGLEFINANCE(H120))</f>
        <v/>
      </c>
      <c r="K120" s="6" t="n"/>
      <c r="L120" s="6">
        <f>IF(K120&lt;&gt;"",K120,IF(OR(H120="",ISERROR(J120)),"",IF(I120="GBX",J120/100,IF(I120="USD",J120*Dashboard!$C$8,J120))))</f>
        <v/>
      </c>
      <c r="M120" s="6">
        <f>IF(OR(E120="",L120=""),"",E120*L120)</f>
        <v/>
      </c>
      <c r="N120" s="6">
        <f>IF(OR(M120="",G120=""),"",M120-G120)</f>
        <v/>
      </c>
      <c r="O120" s="7">
        <f>IF(OR(M120="",Dashboard!$C$3=0),"",M120/Dashboard!$C$3)</f>
        <v/>
      </c>
    </row>
    <row r="121">
      <c r="F121" s="6" t="n"/>
      <c r="G121" s="6">
        <f>IF(OR(E121="",F121=""),"",E121*F121)</f>
        <v/>
      </c>
      <c r="J121">
        <f>IF(H121="","",GOOGLEFINANCE(H121))</f>
        <v/>
      </c>
      <c r="K121" s="6" t="n"/>
      <c r="L121" s="6">
        <f>IF(K121&lt;&gt;"",K121,IF(OR(H121="",ISERROR(J121)),"",IF(I121="GBX",J121/100,IF(I121="USD",J121*Dashboard!$C$8,J121))))</f>
        <v/>
      </c>
      <c r="M121" s="6">
        <f>IF(OR(E121="",L121=""),"",E121*L121)</f>
        <v/>
      </c>
      <c r="N121" s="6">
        <f>IF(OR(M121="",G121=""),"",M121-G121)</f>
        <v/>
      </c>
      <c r="O121" s="7">
        <f>IF(OR(M121="",Dashboard!$C$3=0),"",M121/Dashboard!$C$3)</f>
        <v/>
      </c>
    </row>
    <row r="122">
      <c r="F122" s="6" t="n"/>
      <c r="G122" s="6">
        <f>IF(OR(E122="",F122=""),"",E122*F122)</f>
        <v/>
      </c>
      <c r="J122">
        <f>IF(H122="","",GOOGLEFINANCE(H122))</f>
        <v/>
      </c>
      <c r="K122" s="6" t="n"/>
      <c r="L122" s="6">
        <f>IF(K122&lt;&gt;"",K122,IF(OR(H122="",ISERROR(J122)),"",IF(I122="GBX",J122/100,IF(I122="USD",J122*Dashboard!$C$8,J122))))</f>
        <v/>
      </c>
      <c r="M122" s="6">
        <f>IF(OR(E122="",L122=""),"",E122*L122)</f>
        <v/>
      </c>
      <c r="N122" s="6">
        <f>IF(OR(M122="",G122=""),"",M122-G122)</f>
        <v/>
      </c>
      <c r="O122" s="7">
        <f>IF(OR(M122="",Dashboard!$C$3=0),"",M122/Dashboard!$C$3)</f>
        <v/>
      </c>
    </row>
    <row r="123">
      <c r="F123" s="6" t="n"/>
      <c r="G123" s="6">
        <f>IF(OR(E123="",F123=""),"",E123*F123)</f>
        <v/>
      </c>
      <c r="J123">
        <f>IF(H123="","",GOOGLEFINANCE(H123))</f>
        <v/>
      </c>
      <c r="K123" s="6" t="n"/>
      <c r="L123" s="6">
        <f>IF(K123&lt;&gt;"",K123,IF(OR(H123="",ISERROR(J123)),"",IF(I123="GBX",J123/100,IF(I123="USD",J123*Dashboard!$C$8,J123))))</f>
        <v/>
      </c>
      <c r="M123" s="6">
        <f>IF(OR(E123="",L123=""),"",E123*L123)</f>
        <v/>
      </c>
      <c r="N123" s="6">
        <f>IF(OR(M123="",G123=""),"",M123-G123)</f>
        <v/>
      </c>
      <c r="O123" s="7">
        <f>IF(OR(M123="",Dashboard!$C$3=0),"",M123/Dashboard!$C$3)</f>
        <v/>
      </c>
    </row>
    <row r="124">
      <c r="F124" s="6" t="n"/>
      <c r="G124" s="6">
        <f>IF(OR(E124="",F124=""),"",E124*F124)</f>
        <v/>
      </c>
      <c r="J124">
        <f>IF(H124="","",GOOGLEFINANCE(H124))</f>
        <v/>
      </c>
      <c r="K124" s="6" t="n"/>
      <c r="L124" s="6">
        <f>IF(K124&lt;&gt;"",K124,IF(OR(H124="",ISERROR(J124)),"",IF(I124="GBX",J124/100,IF(I124="USD",J124*Dashboard!$C$8,J124))))</f>
        <v/>
      </c>
      <c r="M124" s="6">
        <f>IF(OR(E124="",L124=""),"",E124*L124)</f>
        <v/>
      </c>
      <c r="N124" s="6">
        <f>IF(OR(M124="",G124=""),"",M124-G124)</f>
        <v/>
      </c>
      <c r="O124" s="7">
        <f>IF(OR(M124="",Dashboard!$C$3=0),"",M124/Dashboard!$C$3)</f>
        <v/>
      </c>
    </row>
    <row r="125">
      <c r="F125" s="6" t="n"/>
      <c r="G125" s="6">
        <f>IF(OR(E125="",F125=""),"",E125*F125)</f>
        <v/>
      </c>
      <c r="J125">
        <f>IF(H125="","",GOOGLEFINANCE(H125))</f>
        <v/>
      </c>
      <c r="K125" s="6" t="n"/>
      <c r="L125" s="6">
        <f>IF(K125&lt;&gt;"",K125,IF(OR(H125="",ISERROR(J125)),"",IF(I125="GBX",J125/100,IF(I125="USD",J125*Dashboard!$C$8,J125))))</f>
        <v/>
      </c>
      <c r="M125" s="6">
        <f>IF(OR(E125="",L125=""),"",E125*L125)</f>
        <v/>
      </c>
      <c r="N125" s="6">
        <f>IF(OR(M125="",G125=""),"",M125-G125)</f>
        <v/>
      </c>
      <c r="O125" s="7">
        <f>IF(OR(M125="",Dashboard!$C$3=0),"",M125/Dashboard!$C$3)</f>
        <v/>
      </c>
    </row>
    <row r="126">
      <c r="F126" s="6" t="n"/>
      <c r="G126" s="6">
        <f>IF(OR(E126="",F126=""),"",E126*F126)</f>
        <v/>
      </c>
      <c r="J126">
        <f>IF(H126="","",GOOGLEFINANCE(H126))</f>
        <v/>
      </c>
      <c r="K126" s="6" t="n"/>
      <c r="L126" s="6">
        <f>IF(K126&lt;&gt;"",K126,IF(OR(H126="",ISERROR(J126)),"",IF(I126="GBX",J126/100,IF(I126="USD",J126*Dashboard!$C$8,J126))))</f>
        <v/>
      </c>
      <c r="M126" s="6">
        <f>IF(OR(E126="",L126=""),"",E126*L126)</f>
        <v/>
      </c>
      <c r="N126" s="6">
        <f>IF(OR(M126="",G126=""),"",M126-G126)</f>
        <v/>
      </c>
      <c r="O126" s="7">
        <f>IF(OR(M126="",Dashboard!$C$3=0),"",M126/Dashboard!$C$3)</f>
        <v/>
      </c>
    </row>
    <row r="127">
      <c r="F127" s="6" t="n"/>
      <c r="G127" s="6">
        <f>IF(OR(E127="",F127=""),"",E127*F127)</f>
        <v/>
      </c>
      <c r="J127">
        <f>IF(H127="","",GOOGLEFINANCE(H127))</f>
        <v/>
      </c>
      <c r="K127" s="6" t="n"/>
      <c r="L127" s="6">
        <f>IF(K127&lt;&gt;"",K127,IF(OR(H127="",ISERROR(J127)),"",IF(I127="GBX",J127/100,IF(I127="USD",J127*Dashboard!$C$8,J127))))</f>
        <v/>
      </c>
      <c r="M127" s="6">
        <f>IF(OR(E127="",L127=""),"",E127*L127)</f>
        <v/>
      </c>
      <c r="N127" s="6">
        <f>IF(OR(M127="",G127=""),"",M127-G127)</f>
        <v/>
      </c>
      <c r="O127" s="7">
        <f>IF(OR(M127="",Dashboard!$C$3=0),"",M127/Dashboard!$C$3)</f>
        <v/>
      </c>
    </row>
    <row r="128">
      <c r="F128" s="6" t="n"/>
      <c r="G128" s="6">
        <f>IF(OR(E128="",F128=""),"",E128*F128)</f>
        <v/>
      </c>
      <c r="J128">
        <f>IF(H128="","",GOOGLEFINANCE(H128))</f>
        <v/>
      </c>
      <c r="K128" s="6" t="n"/>
      <c r="L128" s="6">
        <f>IF(K128&lt;&gt;"",K128,IF(OR(H128="",ISERROR(J128)),"",IF(I128="GBX",J128/100,IF(I128="USD",J128*Dashboard!$C$8,J128))))</f>
        <v/>
      </c>
      <c r="M128" s="6">
        <f>IF(OR(E128="",L128=""),"",E128*L128)</f>
        <v/>
      </c>
      <c r="N128" s="6">
        <f>IF(OR(M128="",G128=""),"",M128-G128)</f>
        <v/>
      </c>
      <c r="O128" s="7">
        <f>IF(OR(M128="",Dashboard!$C$3=0),"",M128/Dashboard!$C$3)</f>
        <v/>
      </c>
    </row>
    <row r="129">
      <c r="F129" s="6" t="n"/>
      <c r="G129" s="6">
        <f>IF(OR(E129="",F129=""),"",E129*F129)</f>
        <v/>
      </c>
      <c r="J129">
        <f>IF(H129="","",GOOGLEFINANCE(H129))</f>
        <v/>
      </c>
      <c r="K129" s="6" t="n"/>
      <c r="L129" s="6">
        <f>IF(K129&lt;&gt;"",K129,IF(OR(H129="",ISERROR(J129)),"",IF(I129="GBX",J129/100,IF(I129="USD",J129*Dashboard!$C$8,J129))))</f>
        <v/>
      </c>
      <c r="M129" s="6">
        <f>IF(OR(E129="",L129=""),"",E129*L129)</f>
        <v/>
      </c>
      <c r="N129" s="6">
        <f>IF(OR(M129="",G129=""),"",M129-G129)</f>
        <v/>
      </c>
      <c r="O129" s="7">
        <f>IF(OR(M129="",Dashboard!$C$3=0),"",M129/Dashboard!$C$3)</f>
        <v/>
      </c>
    </row>
    <row r="130">
      <c r="F130" s="6" t="n"/>
      <c r="G130" s="6">
        <f>IF(OR(E130="",F130=""),"",E130*F130)</f>
        <v/>
      </c>
      <c r="J130">
        <f>IF(H130="","",GOOGLEFINANCE(H130))</f>
        <v/>
      </c>
      <c r="K130" s="6" t="n"/>
      <c r="L130" s="6">
        <f>IF(K130&lt;&gt;"",K130,IF(OR(H130="",ISERROR(J130)),"",IF(I130="GBX",J130/100,IF(I130="USD",J130*Dashboard!$C$8,J130))))</f>
        <v/>
      </c>
      <c r="M130" s="6">
        <f>IF(OR(E130="",L130=""),"",E130*L130)</f>
        <v/>
      </c>
      <c r="N130" s="6">
        <f>IF(OR(M130="",G130=""),"",M130-G130)</f>
        <v/>
      </c>
      <c r="O130" s="7">
        <f>IF(OR(M130="",Dashboard!$C$3=0),"",M130/Dashboard!$C$3)</f>
        <v/>
      </c>
    </row>
    <row r="131">
      <c r="F131" s="6" t="n"/>
      <c r="G131" s="6">
        <f>IF(OR(E131="",F131=""),"",E131*F131)</f>
        <v/>
      </c>
      <c r="J131">
        <f>IF(H131="","",GOOGLEFINANCE(H131))</f>
        <v/>
      </c>
      <c r="K131" s="6" t="n"/>
      <c r="L131" s="6">
        <f>IF(K131&lt;&gt;"",K131,IF(OR(H131="",ISERROR(J131)),"",IF(I131="GBX",J131/100,IF(I131="USD",J131*Dashboard!$C$8,J131))))</f>
        <v/>
      </c>
      <c r="M131" s="6">
        <f>IF(OR(E131="",L131=""),"",E131*L131)</f>
        <v/>
      </c>
      <c r="N131" s="6">
        <f>IF(OR(M131="",G131=""),"",M131-G131)</f>
        <v/>
      </c>
      <c r="O131" s="7">
        <f>IF(OR(M131="",Dashboard!$C$3=0),"",M131/Dashboard!$C$3)</f>
        <v/>
      </c>
    </row>
    <row r="132">
      <c r="F132" s="6" t="n"/>
      <c r="G132" s="6">
        <f>IF(OR(E132="",F132=""),"",E132*F132)</f>
        <v/>
      </c>
      <c r="J132">
        <f>IF(H132="","",GOOGLEFINANCE(H132))</f>
        <v/>
      </c>
      <c r="K132" s="6" t="n"/>
      <c r="L132" s="6">
        <f>IF(K132&lt;&gt;"",K132,IF(OR(H132="",ISERROR(J132)),"",IF(I132="GBX",J132/100,IF(I132="USD",J132*Dashboard!$C$8,J132))))</f>
        <v/>
      </c>
      <c r="M132" s="6">
        <f>IF(OR(E132="",L132=""),"",E132*L132)</f>
        <v/>
      </c>
      <c r="N132" s="6">
        <f>IF(OR(M132="",G132=""),"",M132-G132)</f>
        <v/>
      </c>
      <c r="O132" s="7">
        <f>IF(OR(M132="",Dashboard!$C$3=0),"",M132/Dashboard!$C$3)</f>
        <v/>
      </c>
    </row>
    <row r="133">
      <c r="F133" s="6" t="n"/>
      <c r="G133" s="6">
        <f>IF(OR(E133="",F133=""),"",E133*F133)</f>
        <v/>
      </c>
      <c r="J133">
        <f>IF(H133="","",GOOGLEFINANCE(H133))</f>
        <v/>
      </c>
      <c r="K133" s="6" t="n"/>
      <c r="L133" s="6">
        <f>IF(K133&lt;&gt;"",K133,IF(OR(H133="",ISERROR(J133)),"",IF(I133="GBX",J133/100,IF(I133="USD",J133*Dashboard!$C$8,J133))))</f>
        <v/>
      </c>
      <c r="M133" s="6">
        <f>IF(OR(E133="",L133=""),"",E133*L133)</f>
        <v/>
      </c>
      <c r="N133" s="6">
        <f>IF(OR(M133="",G133=""),"",M133-G133)</f>
        <v/>
      </c>
      <c r="O133" s="7">
        <f>IF(OR(M133="",Dashboard!$C$3=0),"",M133/Dashboard!$C$3)</f>
        <v/>
      </c>
    </row>
    <row r="134">
      <c r="F134" s="6" t="n"/>
      <c r="G134" s="6">
        <f>IF(OR(E134="",F134=""),"",E134*F134)</f>
        <v/>
      </c>
      <c r="J134">
        <f>IF(H134="","",GOOGLEFINANCE(H134))</f>
        <v/>
      </c>
      <c r="K134" s="6" t="n"/>
      <c r="L134" s="6">
        <f>IF(K134&lt;&gt;"",K134,IF(OR(H134="",ISERROR(J134)),"",IF(I134="GBX",J134/100,IF(I134="USD",J134*Dashboard!$C$8,J134))))</f>
        <v/>
      </c>
      <c r="M134" s="6">
        <f>IF(OR(E134="",L134=""),"",E134*L134)</f>
        <v/>
      </c>
      <c r="N134" s="6">
        <f>IF(OR(M134="",G134=""),"",M134-G134)</f>
        <v/>
      </c>
      <c r="O134" s="7">
        <f>IF(OR(M134="",Dashboard!$C$3=0),"",M134/Dashboard!$C$3)</f>
        <v/>
      </c>
    </row>
    <row r="135">
      <c r="F135" s="6" t="n"/>
      <c r="G135" s="6">
        <f>IF(OR(E135="",F135=""),"",E135*F135)</f>
        <v/>
      </c>
      <c r="J135">
        <f>IF(H135="","",GOOGLEFINANCE(H135))</f>
        <v/>
      </c>
      <c r="K135" s="6" t="n"/>
      <c r="L135" s="6">
        <f>IF(K135&lt;&gt;"",K135,IF(OR(H135="",ISERROR(J135)),"",IF(I135="GBX",J135/100,IF(I135="USD",J135*Dashboard!$C$8,J135))))</f>
        <v/>
      </c>
      <c r="M135" s="6">
        <f>IF(OR(E135="",L135=""),"",E135*L135)</f>
        <v/>
      </c>
      <c r="N135" s="6">
        <f>IF(OR(M135="",G135=""),"",M135-G135)</f>
        <v/>
      </c>
      <c r="O135" s="7">
        <f>IF(OR(M135="",Dashboard!$C$3=0),"",M135/Dashboard!$C$3)</f>
        <v/>
      </c>
    </row>
    <row r="136">
      <c r="F136" s="6" t="n"/>
      <c r="G136" s="6">
        <f>IF(OR(E136="",F136=""),"",E136*F136)</f>
        <v/>
      </c>
      <c r="J136">
        <f>IF(H136="","",GOOGLEFINANCE(H136))</f>
        <v/>
      </c>
      <c r="K136" s="6" t="n"/>
      <c r="L136" s="6">
        <f>IF(K136&lt;&gt;"",K136,IF(OR(H136="",ISERROR(J136)),"",IF(I136="GBX",J136/100,IF(I136="USD",J136*Dashboard!$C$8,J136))))</f>
        <v/>
      </c>
      <c r="M136" s="6">
        <f>IF(OR(E136="",L136=""),"",E136*L136)</f>
        <v/>
      </c>
      <c r="N136" s="6">
        <f>IF(OR(M136="",G136=""),"",M136-G136)</f>
        <v/>
      </c>
      <c r="O136" s="7">
        <f>IF(OR(M136="",Dashboard!$C$3=0),"",M136/Dashboard!$C$3)</f>
        <v/>
      </c>
    </row>
    <row r="137">
      <c r="F137" s="6" t="n"/>
      <c r="G137" s="6">
        <f>IF(OR(E137="",F137=""),"",E137*F137)</f>
        <v/>
      </c>
      <c r="J137">
        <f>IF(H137="","",GOOGLEFINANCE(H137))</f>
        <v/>
      </c>
      <c r="K137" s="6" t="n"/>
      <c r="L137" s="6">
        <f>IF(K137&lt;&gt;"",K137,IF(OR(H137="",ISERROR(J137)),"",IF(I137="GBX",J137/100,IF(I137="USD",J137*Dashboard!$C$8,J137))))</f>
        <v/>
      </c>
      <c r="M137" s="6">
        <f>IF(OR(E137="",L137=""),"",E137*L137)</f>
        <v/>
      </c>
      <c r="N137" s="6">
        <f>IF(OR(M137="",G137=""),"",M137-G137)</f>
        <v/>
      </c>
      <c r="O137" s="7">
        <f>IF(OR(M137="",Dashboard!$C$3=0),"",M137/Dashboard!$C$3)</f>
        <v/>
      </c>
    </row>
    <row r="138">
      <c r="F138" s="6" t="n"/>
      <c r="G138" s="6">
        <f>IF(OR(E138="",F138=""),"",E138*F138)</f>
        <v/>
      </c>
      <c r="J138">
        <f>IF(H138="","",GOOGLEFINANCE(H138))</f>
        <v/>
      </c>
      <c r="K138" s="6" t="n"/>
      <c r="L138" s="6">
        <f>IF(K138&lt;&gt;"",K138,IF(OR(H138="",ISERROR(J138)),"",IF(I138="GBX",J138/100,IF(I138="USD",J138*Dashboard!$C$8,J138))))</f>
        <v/>
      </c>
      <c r="M138" s="6">
        <f>IF(OR(E138="",L138=""),"",E138*L138)</f>
        <v/>
      </c>
      <c r="N138" s="6">
        <f>IF(OR(M138="",G138=""),"",M138-G138)</f>
        <v/>
      </c>
      <c r="O138" s="7">
        <f>IF(OR(M138="",Dashboard!$C$3=0),"",M138/Dashboard!$C$3)</f>
        <v/>
      </c>
    </row>
    <row r="139">
      <c r="F139" s="6" t="n"/>
      <c r="G139" s="6">
        <f>IF(OR(E139="",F139=""),"",E139*F139)</f>
        <v/>
      </c>
      <c r="J139">
        <f>IF(H139="","",GOOGLEFINANCE(H139))</f>
        <v/>
      </c>
      <c r="K139" s="6" t="n"/>
      <c r="L139" s="6">
        <f>IF(K139&lt;&gt;"",K139,IF(OR(H139="",ISERROR(J139)),"",IF(I139="GBX",J139/100,IF(I139="USD",J139*Dashboard!$C$8,J139))))</f>
        <v/>
      </c>
      <c r="M139" s="6">
        <f>IF(OR(E139="",L139=""),"",E139*L139)</f>
        <v/>
      </c>
      <c r="N139" s="6">
        <f>IF(OR(M139="",G139=""),"",M139-G139)</f>
        <v/>
      </c>
      <c r="O139" s="7">
        <f>IF(OR(M139="",Dashboard!$C$3=0),"",M139/Dashboard!$C$3)</f>
        <v/>
      </c>
    </row>
    <row r="140">
      <c r="F140" s="6" t="n"/>
      <c r="G140" s="6">
        <f>IF(OR(E140="",F140=""),"",E140*F140)</f>
        <v/>
      </c>
      <c r="J140">
        <f>IF(H140="","",GOOGLEFINANCE(H140))</f>
        <v/>
      </c>
      <c r="K140" s="6" t="n"/>
      <c r="L140" s="6">
        <f>IF(K140&lt;&gt;"",K140,IF(OR(H140="",ISERROR(J140)),"",IF(I140="GBX",J140/100,IF(I140="USD",J140*Dashboard!$C$8,J140))))</f>
        <v/>
      </c>
      <c r="M140" s="6">
        <f>IF(OR(E140="",L140=""),"",E140*L140)</f>
        <v/>
      </c>
      <c r="N140" s="6">
        <f>IF(OR(M140="",G140=""),"",M140-G140)</f>
        <v/>
      </c>
      <c r="O140" s="7">
        <f>IF(OR(M140="",Dashboard!$C$3=0),"",M140/Dashboard!$C$3)</f>
        <v/>
      </c>
    </row>
    <row r="141">
      <c r="F141" s="6" t="n"/>
      <c r="G141" s="6">
        <f>IF(OR(E141="",F141=""),"",E141*F141)</f>
        <v/>
      </c>
      <c r="J141">
        <f>IF(H141="","",GOOGLEFINANCE(H141))</f>
        <v/>
      </c>
      <c r="K141" s="6" t="n"/>
      <c r="L141" s="6">
        <f>IF(K141&lt;&gt;"",K141,IF(OR(H141="",ISERROR(J141)),"",IF(I141="GBX",J141/100,IF(I141="USD",J141*Dashboard!$C$8,J141))))</f>
        <v/>
      </c>
      <c r="M141" s="6">
        <f>IF(OR(E141="",L141=""),"",E141*L141)</f>
        <v/>
      </c>
      <c r="N141" s="6">
        <f>IF(OR(M141="",G141=""),"",M141-G141)</f>
        <v/>
      </c>
      <c r="O141" s="7">
        <f>IF(OR(M141="",Dashboard!$C$3=0),"",M141/Dashboard!$C$3)</f>
        <v/>
      </c>
    </row>
    <row r="142">
      <c r="F142" s="6" t="n"/>
      <c r="G142" s="6">
        <f>IF(OR(E142="",F142=""),"",E142*F142)</f>
        <v/>
      </c>
      <c r="J142">
        <f>IF(H142="","",GOOGLEFINANCE(H142))</f>
        <v/>
      </c>
      <c r="K142" s="6" t="n"/>
      <c r="L142" s="6">
        <f>IF(K142&lt;&gt;"",K142,IF(OR(H142="",ISERROR(J142)),"",IF(I142="GBX",J142/100,IF(I142="USD",J142*Dashboard!$C$8,J142))))</f>
        <v/>
      </c>
      <c r="M142" s="6">
        <f>IF(OR(E142="",L142=""),"",E142*L142)</f>
        <v/>
      </c>
      <c r="N142" s="6">
        <f>IF(OR(M142="",G142=""),"",M142-G142)</f>
        <v/>
      </c>
      <c r="O142" s="7">
        <f>IF(OR(M142="",Dashboard!$C$3=0),"",M142/Dashboard!$C$3)</f>
        <v/>
      </c>
    </row>
    <row r="143">
      <c r="F143" s="6" t="n"/>
      <c r="G143" s="6">
        <f>IF(OR(E143="",F143=""),"",E143*F143)</f>
        <v/>
      </c>
      <c r="J143">
        <f>IF(H143="","",GOOGLEFINANCE(H143))</f>
        <v/>
      </c>
      <c r="K143" s="6" t="n"/>
      <c r="L143" s="6">
        <f>IF(K143&lt;&gt;"",K143,IF(OR(H143="",ISERROR(J143)),"",IF(I143="GBX",J143/100,IF(I143="USD",J143*Dashboard!$C$8,J143))))</f>
        <v/>
      </c>
      <c r="M143" s="6">
        <f>IF(OR(E143="",L143=""),"",E143*L143)</f>
        <v/>
      </c>
      <c r="N143" s="6">
        <f>IF(OR(M143="",G143=""),"",M143-G143)</f>
        <v/>
      </c>
      <c r="O143" s="7">
        <f>IF(OR(M143="",Dashboard!$C$3=0),"",M143/Dashboard!$C$3)</f>
        <v/>
      </c>
    </row>
    <row r="144">
      <c r="F144" s="6" t="n"/>
      <c r="G144" s="6">
        <f>IF(OR(E144="",F144=""),"",E144*F144)</f>
        <v/>
      </c>
      <c r="J144">
        <f>IF(H144="","",GOOGLEFINANCE(H144))</f>
        <v/>
      </c>
      <c r="K144" s="6" t="n"/>
      <c r="L144" s="6">
        <f>IF(K144&lt;&gt;"",K144,IF(OR(H144="",ISERROR(J144)),"",IF(I144="GBX",J144/100,IF(I144="USD",J144*Dashboard!$C$8,J144))))</f>
        <v/>
      </c>
      <c r="M144" s="6">
        <f>IF(OR(E144="",L144=""),"",E144*L144)</f>
        <v/>
      </c>
      <c r="N144" s="6">
        <f>IF(OR(M144="",G144=""),"",M144-G144)</f>
        <v/>
      </c>
      <c r="O144" s="7">
        <f>IF(OR(M144="",Dashboard!$C$3=0),"",M144/Dashboard!$C$3)</f>
        <v/>
      </c>
    </row>
    <row r="145">
      <c r="F145" s="6" t="n"/>
      <c r="G145" s="6">
        <f>IF(OR(E145="",F145=""),"",E145*F145)</f>
        <v/>
      </c>
      <c r="J145">
        <f>IF(H145="","",GOOGLEFINANCE(H145))</f>
        <v/>
      </c>
      <c r="K145" s="6" t="n"/>
      <c r="L145" s="6">
        <f>IF(K145&lt;&gt;"",K145,IF(OR(H145="",ISERROR(J145)),"",IF(I145="GBX",J145/100,IF(I145="USD",J145*Dashboard!$C$8,J145))))</f>
        <v/>
      </c>
      <c r="M145" s="6">
        <f>IF(OR(E145="",L145=""),"",E145*L145)</f>
        <v/>
      </c>
      <c r="N145" s="6">
        <f>IF(OR(M145="",G145=""),"",M145-G145)</f>
        <v/>
      </c>
      <c r="O145" s="7">
        <f>IF(OR(M145="",Dashboard!$C$3=0),"",M145/Dashboard!$C$3)</f>
        <v/>
      </c>
    </row>
    <row r="146">
      <c r="F146" s="6" t="n"/>
      <c r="G146" s="6">
        <f>IF(OR(E146="",F146=""),"",E146*F146)</f>
        <v/>
      </c>
      <c r="J146">
        <f>IF(H146="","",GOOGLEFINANCE(H146))</f>
        <v/>
      </c>
      <c r="K146" s="6" t="n"/>
      <c r="L146" s="6">
        <f>IF(K146&lt;&gt;"",K146,IF(OR(H146="",ISERROR(J146)),"",IF(I146="GBX",J146/100,IF(I146="USD",J146*Dashboard!$C$8,J146))))</f>
        <v/>
      </c>
      <c r="M146" s="6">
        <f>IF(OR(E146="",L146=""),"",E146*L146)</f>
        <v/>
      </c>
      <c r="N146" s="6">
        <f>IF(OR(M146="",G146=""),"",M146-G146)</f>
        <v/>
      </c>
      <c r="O146" s="7">
        <f>IF(OR(M146="",Dashboard!$C$3=0),"",M146/Dashboard!$C$3)</f>
        <v/>
      </c>
    </row>
    <row r="147">
      <c r="F147" s="6" t="n"/>
      <c r="G147" s="6">
        <f>IF(OR(E147="",F147=""),"",E147*F147)</f>
        <v/>
      </c>
      <c r="J147">
        <f>IF(H147="","",GOOGLEFINANCE(H147))</f>
        <v/>
      </c>
      <c r="K147" s="6" t="n"/>
      <c r="L147" s="6">
        <f>IF(K147&lt;&gt;"",K147,IF(OR(H147="",ISERROR(J147)),"",IF(I147="GBX",J147/100,IF(I147="USD",J147*Dashboard!$C$8,J147))))</f>
        <v/>
      </c>
      <c r="M147" s="6">
        <f>IF(OR(E147="",L147=""),"",E147*L147)</f>
        <v/>
      </c>
      <c r="N147" s="6">
        <f>IF(OR(M147="",G147=""),"",M147-G147)</f>
        <v/>
      </c>
      <c r="O147" s="7">
        <f>IF(OR(M147="",Dashboard!$C$3=0),"",M147/Dashboard!$C$3)</f>
        <v/>
      </c>
    </row>
    <row r="148">
      <c r="F148" s="6" t="n"/>
      <c r="G148" s="6">
        <f>IF(OR(E148="",F148=""),"",E148*F148)</f>
        <v/>
      </c>
      <c r="J148">
        <f>IF(H148="","",GOOGLEFINANCE(H148))</f>
        <v/>
      </c>
      <c r="K148" s="6" t="n"/>
      <c r="L148" s="6">
        <f>IF(K148&lt;&gt;"",K148,IF(OR(H148="",ISERROR(J148)),"",IF(I148="GBX",J148/100,IF(I148="USD",J148*Dashboard!$C$8,J148))))</f>
        <v/>
      </c>
      <c r="M148" s="6">
        <f>IF(OR(E148="",L148=""),"",E148*L148)</f>
        <v/>
      </c>
      <c r="N148" s="6">
        <f>IF(OR(M148="",G148=""),"",M148-G148)</f>
        <v/>
      </c>
      <c r="O148" s="7">
        <f>IF(OR(M148="",Dashboard!$C$3=0),"",M148/Dashboard!$C$3)</f>
        <v/>
      </c>
    </row>
    <row r="149">
      <c r="F149" s="6" t="n"/>
      <c r="G149" s="6">
        <f>IF(OR(E149="",F149=""),"",E149*F149)</f>
        <v/>
      </c>
      <c r="J149">
        <f>IF(H149="","",GOOGLEFINANCE(H149))</f>
        <v/>
      </c>
      <c r="K149" s="6" t="n"/>
      <c r="L149" s="6">
        <f>IF(K149&lt;&gt;"",K149,IF(OR(H149="",ISERROR(J149)),"",IF(I149="GBX",J149/100,IF(I149="USD",J149*Dashboard!$C$8,J149))))</f>
        <v/>
      </c>
      <c r="M149" s="6">
        <f>IF(OR(E149="",L149=""),"",E149*L149)</f>
        <v/>
      </c>
      <c r="N149" s="6">
        <f>IF(OR(M149="",G149=""),"",M149-G149)</f>
        <v/>
      </c>
      <c r="O149" s="7">
        <f>IF(OR(M149="",Dashboard!$C$3=0),"",M149/Dashboard!$C$3)</f>
        <v/>
      </c>
    </row>
    <row r="150">
      <c r="F150" s="6" t="n"/>
      <c r="G150" s="6">
        <f>IF(OR(E150="",F150=""),"",E150*F150)</f>
        <v/>
      </c>
      <c r="J150">
        <f>IF(H150="","",GOOGLEFINANCE(H150))</f>
        <v/>
      </c>
      <c r="K150" s="6" t="n"/>
      <c r="L150" s="6">
        <f>IF(K150&lt;&gt;"",K150,IF(OR(H150="",ISERROR(J150)),"",IF(I150="GBX",J150/100,IF(I150="USD",J150*Dashboard!$C$8,J150))))</f>
        <v/>
      </c>
      <c r="M150" s="6">
        <f>IF(OR(E150="",L150=""),"",E150*L150)</f>
        <v/>
      </c>
      <c r="N150" s="6">
        <f>IF(OR(M150="",G150=""),"",M150-G150)</f>
        <v/>
      </c>
      <c r="O150" s="7">
        <f>IF(OR(M150="",Dashboard!$C$3=0),"",M150/Dashboard!$C$3)</f>
        <v/>
      </c>
    </row>
    <row r="151">
      <c r="F151" s="6" t="n"/>
      <c r="G151" s="6">
        <f>IF(OR(E151="",F151=""),"",E151*F151)</f>
        <v/>
      </c>
      <c r="J151">
        <f>IF(H151="","",GOOGLEFINANCE(H151))</f>
        <v/>
      </c>
      <c r="K151" s="6" t="n"/>
      <c r="L151" s="6">
        <f>IF(K151&lt;&gt;"",K151,IF(OR(H151="",ISERROR(J151)),"",IF(I151="GBX",J151/100,IF(I151="USD",J151*Dashboard!$C$8,J151))))</f>
        <v/>
      </c>
      <c r="M151" s="6">
        <f>IF(OR(E151="",L151=""),"",E151*L151)</f>
        <v/>
      </c>
      <c r="N151" s="6">
        <f>IF(OR(M151="",G151=""),"",M151-G151)</f>
        <v/>
      </c>
      <c r="O151" s="7">
        <f>IF(OR(M151="",Dashboard!$C$3=0),"",M151/Dashboard!$C$3)</f>
        <v/>
      </c>
    </row>
  </sheetData>
  <dataValidations count="2">
    <dataValidation sqref="C2 C3 C4 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showDropDown="0" showInputMessage="0" showErrorMessage="0" allowBlank="1" type="list">
      <formula1>"ISA,SIPP,GIA"</formula1>
    </dataValidation>
    <dataValidation sqref="I2 I3 I4 I5 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I123 I124 I125 I126 I127 I128 I129 I130 I131 I132 I133 I134 I135 I136 I137 I138 I139 I140 I141 I142 I143 I144 I145 I146 I147 I148 I149 I150 I151" showDropDown="0" showInputMessage="0" showErrorMessage="0" allowBlank="1" type="list">
      <formula1>"GBP,GBX,USD"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301"/>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9" customWidth="1" min="3" max="3"/>
    <col width="10" customWidth="1" min="4" max="4"/>
    <col width="9" customWidth="1" min="5" max="5"/>
    <col width="10" customWidth="1" min="6" max="6"/>
    <col width="12" customWidth="1" min="7" max="7"/>
    <col width="9" customWidth="1" min="8" max="8"/>
    <col width="13" customWidth="1" min="9" max="9"/>
    <col width="24" customWidth="1" min="10" max="10"/>
  </cols>
  <sheetData>
    <row r="1" ht="28" customHeight="1">
      <c r="A1" s="5" t="inlineStr">
        <is>
          <t>Date</t>
        </is>
      </c>
      <c r="B1" s="5" t="inlineStr">
        <is>
          <t>Broker</t>
        </is>
      </c>
      <c r="C1" s="5" t="inlineStr">
        <is>
          <t>Wrapper</t>
        </is>
      </c>
      <c r="D1" s="5" t="inlineStr">
        <is>
          <t>Ticker</t>
        </is>
      </c>
      <c r="E1" s="5" t="inlineStr">
        <is>
          <t>Type</t>
        </is>
      </c>
      <c r="F1" s="5" t="inlineStr">
        <is>
          <t>Units</t>
        </is>
      </c>
      <c r="G1" s="5" t="inlineStr">
        <is>
          <t>Price £/unit</t>
        </is>
      </c>
      <c r="H1" s="5" t="inlineStr">
        <is>
          <t>Fees £</t>
        </is>
      </c>
      <c r="I1" s="5" t="inlineStr">
        <is>
          <t>Total £</t>
        </is>
      </c>
      <c r="J1" s="5" t="inlineStr">
        <is>
          <t>Notes</t>
        </is>
      </c>
    </row>
    <row r="2">
      <c r="A2" s="8" t="n"/>
      <c r="G2" s="6" t="n"/>
      <c r="H2" s="6" t="n"/>
      <c r="I2" s="6">
        <f>IF(OR(F2="",G2=""),"",IF(E2="SELL",F2*G2-H2,F2*G2+H2))</f>
        <v/>
      </c>
    </row>
    <row r="3">
      <c r="A3" s="8" t="n"/>
      <c r="G3" s="6" t="n"/>
      <c r="H3" s="6" t="n"/>
      <c r="I3" s="6">
        <f>IF(OR(F3="",G3=""),"",IF(E3="SELL",F3*G3-H3,F3*G3+H3))</f>
        <v/>
      </c>
    </row>
    <row r="4">
      <c r="A4" s="8" t="n"/>
      <c r="G4" s="6" t="n"/>
      <c r="H4" s="6" t="n"/>
      <c r="I4" s="6">
        <f>IF(OR(F4="",G4=""),"",IF(E4="SELL",F4*G4-H4,F4*G4+H4))</f>
        <v/>
      </c>
    </row>
    <row r="5">
      <c r="A5" s="8" t="n"/>
      <c r="G5" s="6" t="n"/>
      <c r="H5" s="6" t="n"/>
      <c r="I5" s="6">
        <f>IF(OR(F5="",G5=""),"",IF(E5="SELL",F5*G5-H5,F5*G5+H5))</f>
        <v/>
      </c>
    </row>
    <row r="6">
      <c r="A6" s="8" t="n"/>
      <c r="G6" s="6" t="n"/>
      <c r="H6" s="6" t="n"/>
      <c r="I6" s="6">
        <f>IF(OR(F6="",G6=""),"",IF(E6="SELL",F6*G6-H6,F6*G6+H6))</f>
        <v/>
      </c>
    </row>
    <row r="7">
      <c r="A7" s="8" t="n"/>
      <c r="G7" s="6" t="n"/>
      <c r="H7" s="6" t="n"/>
      <c r="I7" s="6">
        <f>IF(OR(F7="",G7=""),"",IF(E7="SELL",F7*G7-H7,F7*G7+H7))</f>
        <v/>
      </c>
    </row>
    <row r="8">
      <c r="A8" s="8" t="n"/>
      <c r="G8" s="6" t="n"/>
      <c r="H8" s="6" t="n"/>
      <c r="I8" s="6">
        <f>IF(OR(F8="",G8=""),"",IF(E8="SELL",F8*G8-H8,F8*G8+H8))</f>
        <v/>
      </c>
    </row>
    <row r="9">
      <c r="A9" s="8" t="n"/>
      <c r="G9" s="6" t="n"/>
      <c r="H9" s="6" t="n"/>
      <c r="I9" s="6">
        <f>IF(OR(F9="",G9=""),"",IF(E9="SELL",F9*G9-H9,F9*G9+H9))</f>
        <v/>
      </c>
    </row>
    <row r="10">
      <c r="A10" s="8" t="n"/>
      <c r="G10" s="6" t="n"/>
      <c r="H10" s="6" t="n"/>
      <c r="I10" s="6">
        <f>IF(OR(F10="",G10=""),"",IF(E10="SELL",F10*G10-H10,F10*G10+H10))</f>
        <v/>
      </c>
    </row>
    <row r="11">
      <c r="A11" s="8" t="n"/>
      <c r="G11" s="6" t="n"/>
      <c r="H11" s="6" t="n"/>
      <c r="I11" s="6">
        <f>IF(OR(F11="",G11=""),"",IF(E11="SELL",F11*G11-H11,F11*G11+H11))</f>
        <v/>
      </c>
    </row>
    <row r="12">
      <c r="A12" s="8" t="n"/>
      <c r="G12" s="6" t="n"/>
      <c r="H12" s="6" t="n"/>
      <c r="I12" s="6">
        <f>IF(OR(F12="",G12=""),"",IF(E12="SELL",F12*G12-H12,F12*G12+H12))</f>
        <v/>
      </c>
    </row>
    <row r="13">
      <c r="A13" s="8" t="n"/>
      <c r="G13" s="6" t="n"/>
      <c r="H13" s="6" t="n"/>
      <c r="I13" s="6">
        <f>IF(OR(F13="",G13=""),"",IF(E13="SELL",F13*G13-H13,F13*G13+H13))</f>
        <v/>
      </c>
    </row>
    <row r="14">
      <c r="A14" s="8" t="n"/>
      <c r="G14" s="6" t="n"/>
      <c r="H14" s="6" t="n"/>
      <c r="I14" s="6">
        <f>IF(OR(F14="",G14=""),"",IF(E14="SELL",F14*G14-H14,F14*G14+H14))</f>
        <v/>
      </c>
    </row>
    <row r="15">
      <c r="A15" s="8" t="n"/>
      <c r="G15" s="6" t="n"/>
      <c r="H15" s="6" t="n"/>
      <c r="I15" s="6">
        <f>IF(OR(F15="",G15=""),"",IF(E15="SELL",F15*G15-H15,F15*G15+H15))</f>
        <v/>
      </c>
    </row>
    <row r="16">
      <c r="A16" s="8" t="n"/>
      <c r="G16" s="6" t="n"/>
      <c r="H16" s="6" t="n"/>
      <c r="I16" s="6">
        <f>IF(OR(F16="",G16=""),"",IF(E16="SELL",F16*G16-H16,F16*G16+H16))</f>
        <v/>
      </c>
    </row>
    <row r="17">
      <c r="A17" s="8" t="n"/>
      <c r="G17" s="6" t="n"/>
      <c r="H17" s="6" t="n"/>
      <c r="I17" s="6">
        <f>IF(OR(F17="",G17=""),"",IF(E17="SELL",F17*G17-H17,F17*G17+H17))</f>
        <v/>
      </c>
    </row>
    <row r="18">
      <c r="A18" s="8" t="n"/>
      <c r="G18" s="6" t="n"/>
      <c r="H18" s="6" t="n"/>
      <c r="I18" s="6">
        <f>IF(OR(F18="",G18=""),"",IF(E18="SELL",F18*G18-H18,F18*G18+H18))</f>
        <v/>
      </c>
    </row>
    <row r="19">
      <c r="A19" s="8" t="n"/>
      <c r="G19" s="6" t="n"/>
      <c r="H19" s="6" t="n"/>
      <c r="I19" s="6">
        <f>IF(OR(F19="",G19=""),"",IF(E19="SELL",F19*G19-H19,F19*G19+H19))</f>
        <v/>
      </c>
    </row>
    <row r="20">
      <c r="A20" s="8" t="n"/>
      <c r="G20" s="6" t="n"/>
      <c r="H20" s="6" t="n"/>
      <c r="I20" s="6">
        <f>IF(OR(F20="",G20=""),"",IF(E20="SELL",F20*G20-H20,F20*G20+H20))</f>
        <v/>
      </c>
    </row>
    <row r="21">
      <c r="A21" s="8" t="n"/>
      <c r="G21" s="6" t="n"/>
      <c r="H21" s="6" t="n"/>
      <c r="I21" s="6">
        <f>IF(OR(F21="",G21=""),"",IF(E21="SELL",F21*G21-H21,F21*G21+H21))</f>
        <v/>
      </c>
    </row>
    <row r="22">
      <c r="A22" s="8" t="n"/>
      <c r="G22" s="6" t="n"/>
      <c r="H22" s="6" t="n"/>
      <c r="I22" s="6">
        <f>IF(OR(F22="",G22=""),"",IF(E22="SELL",F22*G22-H22,F22*G22+H22))</f>
        <v/>
      </c>
    </row>
    <row r="23">
      <c r="A23" s="8" t="n"/>
      <c r="G23" s="6" t="n"/>
      <c r="H23" s="6" t="n"/>
      <c r="I23" s="6">
        <f>IF(OR(F23="",G23=""),"",IF(E23="SELL",F23*G23-H23,F23*G23+H23))</f>
        <v/>
      </c>
    </row>
    <row r="24">
      <c r="A24" s="8" t="n"/>
      <c r="G24" s="6" t="n"/>
      <c r="H24" s="6" t="n"/>
      <c r="I24" s="6">
        <f>IF(OR(F24="",G24=""),"",IF(E24="SELL",F24*G24-H24,F24*G24+H24))</f>
        <v/>
      </c>
    </row>
    <row r="25">
      <c r="A25" s="8" t="n"/>
      <c r="G25" s="6" t="n"/>
      <c r="H25" s="6" t="n"/>
      <c r="I25" s="6">
        <f>IF(OR(F25="",G25=""),"",IF(E25="SELL",F25*G25-H25,F25*G25+H25))</f>
        <v/>
      </c>
    </row>
    <row r="26">
      <c r="A26" s="8" t="n"/>
      <c r="G26" s="6" t="n"/>
      <c r="H26" s="6" t="n"/>
      <c r="I26" s="6">
        <f>IF(OR(F26="",G26=""),"",IF(E26="SELL",F26*G26-H26,F26*G26+H26))</f>
        <v/>
      </c>
    </row>
    <row r="27">
      <c r="A27" s="8" t="n"/>
      <c r="G27" s="6" t="n"/>
      <c r="H27" s="6" t="n"/>
      <c r="I27" s="6">
        <f>IF(OR(F27="",G27=""),"",IF(E27="SELL",F27*G27-H27,F27*G27+H27))</f>
        <v/>
      </c>
    </row>
    <row r="28">
      <c r="A28" s="8" t="n"/>
      <c r="G28" s="6" t="n"/>
      <c r="H28" s="6" t="n"/>
      <c r="I28" s="6">
        <f>IF(OR(F28="",G28=""),"",IF(E28="SELL",F28*G28-H28,F28*G28+H28))</f>
        <v/>
      </c>
    </row>
    <row r="29">
      <c r="A29" s="8" t="n"/>
      <c r="G29" s="6" t="n"/>
      <c r="H29" s="6" t="n"/>
      <c r="I29" s="6">
        <f>IF(OR(F29="",G29=""),"",IF(E29="SELL",F29*G29-H29,F29*G29+H29))</f>
        <v/>
      </c>
    </row>
    <row r="30">
      <c r="A30" s="8" t="n"/>
      <c r="G30" s="6" t="n"/>
      <c r="H30" s="6" t="n"/>
      <c r="I30" s="6">
        <f>IF(OR(F30="",G30=""),"",IF(E30="SELL",F30*G30-H30,F30*G30+H30))</f>
        <v/>
      </c>
    </row>
    <row r="31">
      <c r="A31" s="8" t="n"/>
      <c r="G31" s="6" t="n"/>
      <c r="H31" s="6" t="n"/>
      <c r="I31" s="6">
        <f>IF(OR(F31="",G31=""),"",IF(E31="SELL",F31*G31-H31,F31*G31+H31))</f>
        <v/>
      </c>
    </row>
    <row r="32">
      <c r="A32" s="8" t="n"/>
      <c r="G32" s="6" t="n"/>
      <c r="H32" s="6" t="n"/>
      <c r="I32" s="6">
        <f>IF(OR(F32="",G32=""),"",IF(E32="SELL",F32*G32-H32,F32*G32+H32))</f>
        <v/>
      </c>
    </row>
    <row r="33">
      <c r="A33" s="8" t="n"/>
      <c r="G33" s="6" t="n"/>
      <c r="H33" s="6" t="n"/>
      <c r="I33" s="6">
        <f>IF(OR(F33="",G33=""),"",IF(E33="SELL",F33*G33-H33,F33*G33+H33))</f>
        <v/>
      </c>
    </row>
    <row r="34">
      <c r="A34" s="8" t="n"/>
      <c r="G34" s="6" t="n"/>
      <c r="H34" s="6" t="n"/>
      <c r="I34" s="6">
        <f>IF(OR(F34="",G34=""),"",IF(E34="SELL",F34*G34-H34,F34*G34+H34))</f>
        <v/>
      </c>
    </row>
    <row r="35">
      <c r="A35" s="8" t="n"/>
      <c r="G35" s="6" t="n"/>
      <c r="H35" s="6" t="n"/>
      <c r="I35" s="6">
        <f>IF(OR(F35="",G35=""),"",IF(E35="SELL",F35*G35-H35,F35*G35+H35))</f>
        <v/>
      </c>
    </row>
    <row r="36">
      <c r="A36" s="8" t="n"/>
      <c r="G36" s="6" t="n"/>
      <c r="H36" s="6" t="n"/>
      <c r="I36" s="6">
        <f>IF(OR(F36="",G36=""),"",IF(E36="SELL",F36*G36-H36,F36*G36+H36))</f>
        <v/>
      </c>
    </row>
    <row r="37">
      <c r="A37" s="8" t="n"/>
      <c r="G37" s="6" t="n"/>
      <c r="H37" s="6" t="n"/>
      <c r="I37" s="6">
        <f>IF(OR(F37="",G37=""),"",IF(E37="SELL",F37*G37-H37,F37*G37+H37))</f>
        <v/>
      </c>
    </row>
    <row r="38">
      <c r="A38" s="8" t="n"/>
      <c r="G38" s="6" t="n"/>
      <c r="H38" s="6" t="n"/>
      <c r="I38" s="6">
        <f>IF(OR(F38="",G38=""),"",IF(E38="SELL",F38*G38-H38,F38*G38+H38))</f>
        <v/>
      </c>
    </row>
    <row r="39">
      <c r="A39" s="8" t="n"/>
      <c r="G39" s="6" t="n"/>
      <c r="H39" s="6" t="n"/>
      <c r="I39" s="6">
        <f>IF(OR(F39="",G39=""),"",IF(E39="SELL",F39*G39-H39,F39*G39+H39))</f>
        <v/>
      </c>
    </row>
    <row r="40">
      <c r="A40" s="8" t="n"/>
      <c r="G40" s="6" t="n"/>
      <c r="H40" s="6" t="n"/>
      <c r="I40" s="6">
        <f>IF(OR(F40="",G40=""),"",IF(E40="SELL",F40*G40-H40,F40*G40+H40))</f>
        <v/>
      </c>
    </row>
    <row r="41">
      <c r="A41" s="8" t="n"/>
      <c r="G41" s="6" t="n"/>
      <c r="H41" s="6" t="n"/>
      <c r="I41" s="6">
        <f>IF(OR(F41="",G41=""),"",IF(E41="SELL",F41*G41-H41,F41*G41+H41))</f>
        <v/>
      </c>
    </row>
    <row r="42">
      <c r="A42" s="8" t="n"/>
      <c r="G42" s="6" t="n"/>
      <c r="H42" s="6" t="n"/>
      <c r="I42" s="6">
        <f>IF(OR(F42="",G42=""),"",IF(E42="SELL",F42*G42-H42,F42*G42+H42))</f>
        <v/>
      </c>
    </row>
    <row r="43">
      <c r="A43" s="8" t="n"/>
      <c r="G43" s="6" t="n"/>
      <c r="H43" s="6" t="n"/>
      <c r="I43" s="6">
        <f>IF(OR(F43="",G43=""),"",IF(E43="SELL",F43*G43-H43,F43*G43+H43))</f>
        <v/>
      </c>
    </row>
    <row r="44">
      <c r="A44" s="8" t="n"/>
      <c r="G44" s="6" t="n"/>
      <c r="H44" s="6" t="n"/>
      <c r="I44" s="6">
        <f>IF(OR(F44="",G44=""),"",IF(E44="SELL",F44*G44-H44,F44*G44+H44))</f>
        <v/>
      </c>
    </row>
    <row r="45">
      <c r="A45" s="8" t="n"/>
      <c r="G45" s="6" t="n"/>
      <c r="H45" s="6" t="n"/>
      <c r="I45" s="6">
        <f>IF(OR(F45="",G45=""),"",IF(E45="SELL",F45*G45-H45,F45*G45+H45))</f>
        <v/>
      </c>
    </row>
    <row r="46">
      <c r="A46" s="8" t="n"/>
      <c r="G46" s="6" t="n"/>
      <c r="H46" s="6" t="n"/>
      <c r="I46" s="6">
        <f>IF(OR(F46="",G46=""),"",IF(E46="SELL",F46*G46-H46,F46*G46+H46))</f>
        <v/>
      </c>
    </row>
    <row r="47">
      <c r="A47" s="8" t="n"/>
      <c r="G47" s="6" t="n"/>
      <c r="H47" s="6" t="n"/>
      <c r="I47" s="6">
        <f>IF(OR(F47="",G47=""),"",IF(E47="SELL",F47*G47-H47,F47*G47+H47))</f>
        <v/>
      </c>
    </row>
    <row r="48">
      <c r="A48" s="8" t="n"/>
      <c r="G48" s="6" t="n"/>
      <c r="H48" s="6" t="n"/>
      <c r="I48" s="6">
        <f>IF(OR(F48="",G48=""),"",IF(E48="SELL",F48*G48-H48,F48*G48+H48))</f>
        <v/>
      </c>
    </row>
    <row r="49">
      <c r="A49" s="8" t="n"/>
      <c r="G49" s="6" t="n"/>
      <c r="H49" s="6" t="n"/>
      <c r="I49" s="6">
        <f>IF(OR(F49="",G49=""),"",IF(E49="SELL",F49*G49-H49,F49*G49+H49))</f>
        <v/>
      </c>
    </row>
    <row r="50">
      <c r="A50" s="8" t="n"/>
      <c r="G50" s="6" t="n"/>
      <c r="H50" s="6" t="n"/>
      <c r="I50" s="6">
        <f>IF(OR(F50="",G50=""),"",IF(E50="SELL",F50*G50-H50,F50*G50+H50))</f>
        <v/>
      </c>
    </row>
    <row r="51">
      <c r="A51" s="8" t="n"/>
      <c r="G51" s="6" t="n"/>
      <c r="H51" s="6" t="n"/>
      <c r="I51" s="6">
        <f>IF(OR(F51="",G51=""),"",IF(E51="SELL",F51*G51-H51,F51*G51+H51))</f>
        <v/>
      </c>
    </row>
    <row r="52">
      <c r="A52" s="8" t="n"/>
      <c r="G52" s="6" t="n"/>
      <c r="H52" s="6" t="n"/>
      <c r="I52" s="6">
        <f>IF(OR(F52="",G52=""),"",IF(E52="SELL",F52*G52-H52,F52*G52+H52))</f>
        <v/>
      </c>
    </row>
    <row r="53">
      <c r="A53" s="8" t="n"/>
      <c r="G53" s="6" t="n"/>
      <c r="H53" s="6" t="n"/>
      <c r="I53" s="6">
        <f>IF(OR(F53="",G53=""),"",IF(E53="SELL",F53*G53-H53,F53*G53+H53))</f>
        <v/>
      </c>
    </row>
    <row r="54">
      <c r="A54" s="8" t="n"/>
      <c r="G54" s="6" t="n"/>
      <c r="H54" s="6" t="n"/>
      <c r="I54" s="6">
        <f>IF(OR(F54="",G54=""),"",IF(E54="SELL",F54*G54-H54,F54*G54+H54))</f>
        <v/>
      </c>
    </row>
    <row r="55">
      <c r="A55" s="8" t="n"/>
      <c r="G55" s="6" t="n"/>
      <c r="H55" s="6" t="n"/>
      <c r="I55" s="6">
        <f>IF(OR(F55="",G55=""),"",IF(E55="SELL",F55*G55-H55,F55*G55+H55))</f>
        <v/>
      </c>
    </row>
    <row r="56">
      <c r="A56" s="8" t="n"/>
      <c r="G56" s="6" t="n"/>
      <c r="H56" s="6" t="n"/>
      <c r="I56" s="6">
        <f>IF(OR(F56="",G56=""),"",IF(E56="SELL",F56*G56-H56,F56*G56+H56))</f>
        <v/>
      </c>
    </row>
    <row r="57">
      <c r="A57" s="8" t="n"/>
      <c r="G57" s="6" t="n"/>
      <c r="H57" s="6" t="n"/>
      <c r="I57" s="6">
        <f>IF(OR(F57="",G57=""),"",IF(E57="SELL",F57*G57-H57,F57*G57+H57))</f>
        <v/>
      </c>
    </row>
    <row r="58">
      <c r="A58" s="8" t="n"/>
      <c r="G58" s="6" t="n"/>
      <c r="H58" s="6" t="n"/>
      <c r="I58" s="6">
        <f>IF(OR(F58="",G58=""),"",IF(E58="SELL",F58*G58-H58,F58*G58+H58))</f>
        <v/>
      </c>
    </row>
    <row r="59">
      <c r="A59" s="8" t="n"/>
      <c r="G59" s="6" t="n"/>
      <c r="H59" s="6" t="n"/>
      <c r="I59" s="6">
        <f>IF(OR(F59="",G59=""),"",IF(E59="SELL",F59*G59-H59,F59*G59+H59))</f>
        <v/>
      </c>
    </row>
    <row r="60">
      <c r="A60" s="8" t="n"/>
      <c r="G60" s="6" t="n"/>
      <c r="H60" s="6" t="n"/>
      <c r="I60" s="6">
        <f>IF(OR(F60="",G60=""),"",IF(E60="SELL",F60*G60-H60,F60*G60+H60))</f>
        <v/>
      </c>
    </row>
    <row r="61">
      <c r="A61" s="8" t="n"/>
      <c r="G61" s="6" t="n"/>
      <c r="H61" s="6" t="n"/>
      <c r="I61" s="6">
        <f>IF(OR(F61="",G61=""),"",IF(E61="SELL",F61*G61-H61,F61*G61+H61))</f>
        <v/>
      </c>
    </row>
    <row r="62">
      <c r="A62" s="8" t="n"/>
      <c r="G62" s="6" t="n"/>
      <c r="H62" s="6" t="n"/>
      <c r="I62" s="6">
        <f>IF(OR(F62="",G62=""),"",IF(E62="SELL",F62*G62-H62,F62*G62+H62))</f>
        <v/>
      </c>
    </row>
    <row r="63">
      <c r="A63" s="8" t="n"/>
      <c r="G63" s="6" t="n"/>
      <c r="H63" s="6" t="n"/>
      <c r="I63" s="6">
        <f>IF(OR(F63="",G63=""),"",IF(E63="SELL",F63*G63-H63,F63*G63+H63))</f>
        <v/>
      </c>
    </row>
    <row r="64">
      <c r="A64" s="8" t="n"/>
      <c r="G64" s="6" t="n"/>
      <c r="H64" s="6" t="n"/>
      <c r="I64" s="6">
        <f>IF(OR(F64="",G64=""),"",IF(E64="SELL",F64*G64-H64,F64*G64+H64))</f>
        <v/>
      </c>
    </row>
    <row r="65">
      <c r="A65" s="8" t="n"/>
      <c r="G65" s="6" t="n"/>
      <c r="H65" s="6" t="n"/>
      <c r="I65" s="6">
        <f>IF(OR(F65="",G65=""),"",IF(E65="SELL",F65*G65-H65,F65*G65+H65))</f>
        <v/>
      </c>
    </row>
    <row r="66">
      <c r="A66" s="8" t="n"/>
      <c r="G66" s="6" t="n"/>
      <c r="H66" s="6" t="n"/>
      <c r="I66" s="6">
        <f>IF(OR(F66="",G66=""),"",IF(E66="SELL",F66*G66-H66,F66*G66+H66))</f>
        <v/>
      </c>
    </row>
    <row r="67">
      <c r="A67" s="8" t="n"/>
      <c r="G67" s="6" t="n"/>
      <c r="H67" s="6" t="n"/>
      <c r="I67" s="6">
        <f>IF(OR(F67="",G67=""),"",IF(E67="SELL",F67*G67-H67,F67*G67+H67))</f>
        <v/>
      </c>
    </row>
    <row r="68">
      <c r="A68" s="8" t="n"/>
      <c r="G68" s="6" t="n"/>
      <c r="H68" s="6" t="n"/>
      <c r="I68" s="6">
        <f>IF(OR(F68="",G68=""),"",IF(E68="SELL",F68*G68-H68,F68*G68+H68))</f>
        <v/>
      </c>
    </row>
    <row r="69">
      <c r="A69" s="8" t="n"/>
      <c r="G69" s="6" t="n"/>
      <c r="H69" s="6" t="n"/>
      <c r="I69" s="6">
        <f>IF(OR(F69="",G69=""),"",IF(E69="SELL",F69*G69-H69,F69*G69+H69))</f>
        <v/>
      </c>
    </row>
    <row r="70">
      <c r="A70" s="8" t="n"/>
      <c r="G70" s="6" t="n"/>
      <c r="H70" s="6" t="n"/>
      <c r="I70" s="6">
        <f>IF(OR(F70="",G70=""),"",IF(E70="SELL",F70*G70-H70,F70*G70+H70))</f>
        <v/>
      </c>
    </row>
    <row r="71">
      <c r="A71" s="8" t="n"/>
      <c r="G71" s="6" t="n"/>
      <c r="H71" s="6" t="n"/>
      <c r="I71" s="6">
        <f>IF(OR(F71="",G71=""),"",IF(E71="SELL",F71*G71-H71,F71*G71+H71))</f>
        <v/>
      </c>
    </row>
    <row r="72">
      <c r="A72" s="8" t="n"/>
      <c r="G72" s="6" t="n"/>
      <c r="H72" s="6" t="n"/>
      <c r="I72" s="6">
        <f>IF(OR(F72="",G72=""),"",IF(E72="SELL",F72*G72-H72,F72*G72+H72))</f>
        <v/>
      </c>
    </row>
    <row r="73">
      <c r="A73" s="8" t="n"/>
      <c r="G73" s="6" t="n"/>
      <c r="H73" s="6" t="n"/>
      <c r="I73" s="6">
        <f>IF(OR(F73="",G73=""),"",IF(E73="SELL",F73*G73-H73,F73*G73+H73))</f>
        <v/>
      </c>
    </row>
    <row r="74">
      <c r="A74" s="8" t="n"/>
      <c r="G74" s="6" t="n"/>
      <c r="H74" s="6" t="n"/>
      <c r="I74" s="6">
        <f>IF(OR(F74="",G74=""),"",IF(E74="SELL",F74*G74-H74,F74*G74+H74))</f>
        <v/>
      </c>
    </row>
    <row r="75">
      <c r="A75" s="8" t="n"/>
      <c r="G75" s="6" t="n"/>
      <c r="H75" s="6" t="n"/>
      <c r="I75" s="6">
        <f>IF(OR(F75="",G75=""),"",IF(E75="SELL",F75*G75-H75,F75*G75+H75))</f>
        <v/>
      </c>
    </row>
    <row r="76">
      <c r="A76" s="8" t="n"/>
      <c r="G76" s="6" t="n"/>
      <c r="H76" s="6" t="n"/>
      <c r="I76" s="6">
        <f>IF(OR(F76="",G76=""),"",IF(E76="SELL",F76*G76-H76,F76*G76+H76))</f>
        <v/>
      </c>
    </row>
    <row r="77">
      <c r="A77" s="8" t="n"/>
      <c r="G77" s="6" t="n"/>
      <c r="H77" s="6" t="n"/>
      <c r="I77" s="6">
        <f>IF(OR(F77="",G77=""),"",IF(E77="SELL",F77*G77-H77,F77*G77+H77))</f>
        <v/>
      </c>
    </row>
    <row r="78">
      <c r="A78" s="8" t="n"/>
      <c r="G78" s="6" t="n"/>
      <c r="H78" s="6" t="n"/>
      <c r="I78" s="6">
        <f>IF(OR(F78="",G78=""),"",IF(E78="SELL",F78*G78-H78,F78*G78+H78))</f>
        <v/>
      </c>
    </row>
    <row r="79">
      <c r="A79" s="8" t="n"/>
      <c r="G79" s="6" t="n"/>
      <c r="H79" s="6" t="n"/>
      <c r="I79" s="6">
        <f>IF(OR(F79="",G79=""),"",IF(E79="SELL",F79*G79-H79,F79*G79+H79))</f>
        <v/>
      </c>
    </row>
    <row r="80">
      <c r="A80" s="8" t="n"/>
      <c r="G80" s="6" t="n"/>
      <c r="H80" s="6" t="n"/>
      <c r="I80" s="6">
        <f>IF(OR(F80="",G80=""),"",IF(E80="SELL",F80*G80-H80,F80*G80+H80))</f>
        <v/>
      </c>
    </row>
    <row r="81">
      <c r="A81" s="8" t="n"/>
      <c r="G81" s="6" t="n"/>
      <c r="H81" s="6" t="n"/>
      <c r="I81" s="6">
        <f>IF(OR(F81="",G81=""),"",IF(E81="SELL",F81*G81-H81,F81*G81+H81))</f>
        <v/>
      </c>
    </row>
    <row r="82">
      <c r="A82" s="8" t="n"/>
      <c r="G82" s="6" t="n"/>
      <c r="H82" s="6" t="n"/>
      <c r="I82" s="6">
        <f>IF(OR(F82="",G82=""),"",IF(E82="SELL",F82*G82-H82,F82*G82+H82))</f>
        <v/>
      </c>
    </row>
    <row r="83">
      <c r="A83" s="8" t="n"/>
      <c r="G83" s="6" t="n"/>
      <c r="H83" s="6" t="n"/>
      <c r="I83" s="6">
        <f>IF(OR(F83="",G83=""),"",IF(E83="SELL",F83*G83-H83,F83*G83+H83))</f>
        <v/>
      </c>
    </row>
    <row r="84">
      <c r="A84" s="8" t="n"/>
      <c r="G84" s="6" t="n"/>
      <c r="H84" s="6" t="n"/>
      <c r="I84" s="6">
        <f>IF(OR(F84="",G84=""),"",IF(E84="SELL",F84*G84-H84,F84*G84+H84))</f>
        <v/>
      </c>
    </row>
    <row r="85">
      <c r="A85" s="8" t="n"/>
      <c r="G85" s="6" t="n"/>
      <c r="H85" s="6" t="n"/>
      <c r="I85" s="6">
        <f>IF(OR(F85="",G85=""),"",IF(E85="SELL",F85*G85-H85,F85*G85+H85))</f>
        <v/>
      </c>
    </row>
    <row r="86">
      <c r="A86" s="8" t="n"/>
      <c r="G86" s="6" t="n"/>
      <c r="H86" s="6" t="n"/>
      <c r="I86" s="6">
        <f>IF(OR(F86="",G86=""),"",IF(E86="SELL",F86*G86-H86,F86*G86+H86))</f>
        <v/>
      </c>
    </row>
    <row r="87">
      <c r="A87" s="8" t="n"/>
      <c r="G87" s="6" t="n"/>
      <c r="H87" s="6" t="n"/>
      <c r="I87" s="6">
        <f>IF(OR(F87="",G87=""),"",IF(E87="SELL",F87*G87-H87,F87*G87+H87))</f>
        <v/>
      </c>
    </row>
    <row r="88">
      <c r="A88" s="8" t="n"/>
      <c r="G88" s="6" t="n"/>
      <c r="H88" s="6" t="n"/>
      <c r="I88" s="6">
        <f>IF(OR(F88="",G88=""),"",IF(E88="SELL",F88*G88-H88,F88*G88+H88))</f>
        <v/>
      </c>
    </row>
    <row r="89">
      <c r="A89" s="8" t="n"/>
      <c r="G89" s="6" t="n"/>
      <c r="H89" s="6" t="n"/>
      <c r="I89" s="6">
        <f>IF(OR(F89="",G89=""),"",IF(E89="SELL",F89*G89-H89,F89*G89+H89))</f>
        <v/>
      </c>
    </row>
    <row r="90">
      <c r="A90" s="8" t="n"/>
      <c r="G90" s="6" t="n"/>
      <c r="H90" s="6" t="n"/>
      <c r="I90" s="6">
        <f>IF(OR(F90="",G90=""),"",IF(E90="SELL",F90*G90-H90,F90*G90+H90))</f>
        <v/>
      </c>
    </row>
    <row r="91">
      <c r="A91" s="8" t="n"/>
      <c r="G91" s="6" t="n"/>
      <c r="H91" s="6" t="n"/>
      <c r="I91" s="6">
        <f>IF(OR(F91="",G91=""),"",IF(E91="SELL",F91*G91-H91,F91*G91+H91))</f>
        <v/>
      </c>
    </row>
    <row r="92">
      <c r="A92" s="8" t="n"/>
      <c r="G92" s="6" t="n"/>
      <c r="H92" s="6" t="n"/>
      <c r="I92" s="6">
        <f>IF(OR(F92="",G92=""),"",IF(E92="SELL",F92*G92-H92,F92*G92+H92))</f>
        <v/>
      </c>
    </row>
    <row r="93">
      <c r="A93" s="8" t="n"/>
      <c r="G93" s="6" t="n"/>
      <c r="H93" s="6" t="n"/>
      <c r="I93" s="6">
        <f>IF(OR(F93="",G93=""),"",IF(E93="SELL",F93*G93-H93,F93*G93+H93))</f>
        <v/>
      </c>
    </row>
    <row r="94">
      <c r="A94" s="8" t="n"/>
      <c r="G94" s="6" t="n"/>
      <c r="H94" s="6" t="n"/>
      <c r="I94" s="6">
        <f>IF(OR(F94="",G94=""),"",IF(E94="SELL",F94*G94-H94,F94*G94+H94))</f>
        <v/>
      </c>
    </row>
    <row r="95">
      <c r="A95" s="8" t="n"/>
      <c r="G95" s="6" t="n"/>
      <c r="H95" s="6" t="n"/>
      <c r="I95" s="6">
        <f>IF(OR(F95="",G95=""),"",IF(E95="SELL",F95*G95-H95,F95*G95+H95))</f>
        <v/>
      </c>
    </row>
    <row r="96">
      <c r="A96" s="8" t="n"/>
      <c r="G96" s="6" t="n"/>
      <c r="H96" s="6" t="n"/>
      <c r="I96" s="6">
        <f>IF(OR(F96="",G96=""),"",IF(E96="SELL",F96*G96-H96,F96*G96+H96))</f>
        <v/>
      </c>
    </row>
    <row r="97">
      <c r="A97" s="8" t="n"/>
      <c r="G97" s="6" t="n"/>
      <c r="H97" s="6" t="n"/>
      <c r="I97" s="6">
        <f>IF(OR(F97="",G97=""),"",IF(E97="SELL",F97*G97-H97,F97*G97+H97))</f>
        <v/>
      </c>
    </row>
    <row r="98">
      <c r="A98" s="8" t="n"/>
      <c r="G98" s="6" t="n"/>
      <c r="H98" s="6" t="n"/>
      <c r="I98" s="6">
        <f>IF(OR(F98="",G98=""),"",IF(E98="SELL",F98*G98-H98,F98*G98+H98))</f>
        <v/>
      </c>
    </row>
    <row r="99">
      <c r="A99" s="8" t="n"/>
      <c r="G99" s="6" t="n"/>
      <c r="H99" s="6" t="n"/>
      <c r="I99" s="6">
        <f>IF(OR(F99="",G99=""),"",IF(E99="SELL",F99*G99-H99,F99*G99+H99))</f>
        <v/>
      </c>
    </row>
    <row r="100">
      <c r="A100" s="8" t="n"/>
      <c r="G100" s="6" t="n"/>
      <c r="H100" s="6" t="n"/>
      <c r="I100" s="6">
        <f>IF(OR(F100="",G100=""),"",IF(E100="SELL",F100*G100-H100,F100*G100+H100))</f>
        <v/>
      </c>
    </row>
    <row r="101">
      <c r="A101" s="8" t="n"/>
      <c r="G101" s="6" t="n"/>
      <c r="H101" s="6" t="n"/>
      <c r="I101" s="6">
        <f>IF(OR(F101="",G101=""),"",IF(E101="SELL",F101*G101-H101,F101*G101+H101))</f>
        <v/>
      </c>
    </row>
    <row r="102">
      <c r="A102" s="8" t="n"/>
      <c r="G102" s="6" t="n"/>
      <c r="H102" s="6" t="n"/>
      <c r="I102" s="6">
        <f>IF(OR(F102="",G102=""),"",IF(E102="SELL",F102*G102-H102,F102*G102+H102))</f>
        <v/>
      </c>
    </row>
    <row r="103">
      <c r="A103" s="8" t="n"/>
      <c r="G103" s="6" t="n"/>
      <c r="H103" s="6" t="n"/>
      <c r="I103" s="6">
        <f>IF(OR(F103="",G103=""),"",IF(E103="SELL",F103*G103-H103,F103*G103+H103))</f>
        <v/>
      </c>
    </row>
    <row r="104">
      <c r="A104" s="8" t="n"/>
      <c r="G104" s="6" t="n"/>
      <c r="H104" s="6" t="n"/>
      <c r="I104" s="6">
        <f>IF(OR(F104="",G104=""),"",IF(E104="SELL",F104*G104-H104,F104*G104+H104))</f>
        <v/>
      </c>
    </row>
    <row r="105">
      <c r="A105" s="8" t="n"/>
      <c r="G105" s="6" t="n"/>
      <c r="H105" s="6" t="n"/>
      <c r="I105" s="6">
        <f>IF(OR(F105="",G105=""),"",IF(E105="SELL",F105*G105-H105,F105*G105+H105))</f>
        <v/>
      </c>
    </row>
    <row r="106">
      <c r="A106" s="8" t="n"/>
      <c r="G106" s="6" t="n"/>
      <c r="H106" s="6" t="n"/>
      <c r="I106" s="6">
        <f>IF(OR(F106="",G106=""),"",IF(E106="SELL",F106*G106-H106,F106*G106+H106))</f>
        <v/>
      </c>
    </row>
    <row r="107">
      <c r="A107" s="8" t="n"/>
      <c r="G107" s="6" t="n"/>
      <c r="H107" s="6" t="n"/>
      <c r="I107" s="6">
        <f>IF(OR(F107="",G107=""),"",IF(E107="SELL",F107*G107-H107,F107*G107+H107))</f>
        <v/>
      </c>
    </row>
    <row r="108">
      <c r="A108" s="8" t="n"/>
      <c r="G108" s="6" t="n"/>
      <c r="H108" s="6" t="n"/>
      <c r="I108" s="6">
        <f>IF(OR(F108="",G108=""),"",IF(E108="SELL",F108*G108-H108,F108*G108+H108))</f>
        <v/>
      </c>
    </row>
    <row r="109">
      <c r="A109" s="8" t="n"/>
      <c r="G109" s="6" t="n"/>
      <c r="H109" s="6" t="n"/>
      <c r="I109" s="6">
        <f>IF(OR(F109="",G109=""),"",IF(E109="SELL",F109*G109-H109,F109*G109+H109))</f>
        <v/>
      </c>
    </row>
    <row r="110">
      <c r="A110" s="8" t="n"/>
      <c r="G110" s="6" t="n"/>
      <c r="H110" s="6" t="n"/>
      <c r="I110" s="6">
        <f>IF(OR(F110="",G110=""),"",IF(E110="SELL",F110*G110-H110,F110*G110+H110))</f>
        <v/>
      </c>
    </row>
    <row r="111">
      <c r="A111" s="8" t="n"/>
      <c r="G111" s="6" t="n"/>
      <c r="H111" s="6" t="n"/>
      <c r="I111" s="6">
        <f>IF(OR(F111="",G111=""),"",IF(E111="SELL",F111*G111-H111,F111*G111+H111))</f>
        <v/>
      </c>
    </row>
    <row r="112">
      <c r="A112" s="8" t="n"/>
      <c r="G112" s="6" t="n"/>
      <c r="H112" s="6" t="n"/>
      <c r="I112" s="6">
        <f>IF(OR(F112="",G112=""),"",IF(E112="SELL",F112*G112-H112,F112*G112+H112))</f>
        <v/>
      </c>
    </row>
    <row r="113">
      <c r="A113" s="8" t="n"/>
      <c r="G113" s="6" t="n"/>
      <c r="H113" s="6" t="n"/>
      <c r="I113" s="6">
        <f>IF(OR(F113="",G113=""),"",IF(E113="SELL",F113*G113-H113,F113*G113+H113))</f>
        <v/>
      </c>
    </row>
    <row r="114">
      <c r="A114" s="8" t="n"/>
      <c r="G114" s="6" t="n"/>
      <c r="H114" s="6" t="n"/>
      <c r="I114" s="6">
        <f>IF(OR(F114="",G114=""),"",IF(E114="SELL",F114*G114-H114,F114*G114+H114))</f>
        <v/>
      </c>
    </row>
    <row r="115">
      <c r="A115" s="8" t="n"/>
      <c r="G115" s="6" t="n"/>
      <c r="H115" s="6" t="n"/>
      <c r="I115" s="6">
        <f>IF(OR(F115="",G115=""),"",IF(E115="SELL",F115*G115-H115,F115*G115+H115))</f>
        <v/>
      </c>
    </row>
    <row r="116">
      <c r="A116" s="8" t="n"/>
      <c r="G116" s="6" t="n"/>
      <c r="H116" s="6" t="n"/>
      <c r="I116" s="6">
        <f>IF(OR(F116="",G116=""),"",IF(E116="SELL",F116*G116-H116,F116*G116+H116))</f>
        <v/>
      </c>
    </row>
    <row r="117">
      <c r="A117" s="8" t="n"/>
      <c r="G117" s="6" t="n"/>
      <c r="H117" s="6" t="n"/>
      <c r="I117" s="6">
        <f>IF(OR(F117="",G117=""),"",IF(E117="SELL",F117*G117-H117,F117*G117+H117))</f>
        <v/>
      </c>
    </row>
    <row r="118">
      <c r="A118" s="8" t="n"/>
      <c r="G118" s="6" t="n"/>
      <c r="H118" s="6" t="n"/>
      <c r="I118" s="6">
        <f>IF(OR(F118="",G118=""),"",IF(E118="SELL",F118*G118-H118,F118*G118+H118))</f>
        <v/>
      </c>
    </row>
    <row r="119">
      <c r="A119" s="8" t="n"/>
      <c r="G119" s="6" t="n"/>
      <c r="H119" s="6" t="n"/>
      <c r="I119" s="6">
        <f>IF(OR(F119="",G119=""),"",IF(E119="SELL",F119*G119-H119,F119*G119+H119))</f>
        <v/>
      </c>
    </row>
    <row r="120">
      <c r="A120" s="8" t="n"/>
      <c r="G120" s="6" t="n"/>
      <c r="H120" s="6" t="n"/>
      <c r="I120" s="6">
        <f>IF(OR(F120="",G120=""),"",IF(E120="SELL",F120*G120-H120,F120*G120+H120))</f>
        <v/>
      </c>
    </row>
    <row r="121">
      <c r="A121" s="8" t="n"/>
      <c r="G121" s="6" t="n"/>
      <c r="H121" s="6" t="n"/>
      <c r="I121" s="6">
        <f>IF(OR(F121="",G121=""),"",IF(E121="SELL",F121*G121-H121,F121*G121+H121))</f>
        <v/>
      </c>
    </row>
    <row r="122">
      <c r="A122" s="8" t="n"/>
      <c r="G122" s="6" t="n"/>
      <c r="H122" s="6" t="n"/>
      <c r="I122" s="6">
        <f>IF(OR(F122="",G122=""),"",IF(E122="SELL",F122*G122-H122,F122*G122+H122))</f>
        <v/>
      </c>
    </row>
    <row r="123">
      <c r="A123" s="8" t="n"/>
      <c r="G123" s="6" t="n"/>
      <c r="H123" s="6" t="n"/>
      <c r="I123" s="6">
        <f>IF(OR(F123="",G123=""),"",IF(E123="SELL",F123*G123-H123,F123*G123+H123))</f>
        <v/>
      </c>
    </row>
    <row r="124">
      <c r="A124" s="8" t="n"/>
      <c r="G124" s="6" t="n"/>
      <c r="H124" s="6" t="n"/>
      <c r="I124" s="6">
        <f>IF(OR(F124="",G124=""),"",IF(E124="SELL",F124*G124-H124,F124*G124+H124))</f>
        <v/>
      </c>
    </row>
    <row r="125">
      <c r="A125" s="8" t="n"/>
      <c r="G125" s="6" t="n"/>
      <c r="H125" s="6" t="n"/>
      <c r="I125" s="6">
        <f>IF(OR(F125="",G125=""),"",IF(E125="SELL",F125*G125-H125,F125*G125+H125))</f>
        <v/>
      </c>
    </row>
    <row r="126">
      <c r="A126" s="8" t="n"/>
      <c r="G126" s="6" t="n"/>
      <c r="H126" s="6" t="n"/>
      <c r="I126" s="6">
        <f>IF(OR(F126="",G126=""),"",IF(E126="SELL",F126*G126-H126,F126*G126+H126))</f>
        <v/>
      </c>
    </row>
    <row r="127">
      <c r="A127" s="8" t="n"/>
      <c r="G127" s="6" t="n"/>
      <c r="H127" s="6" t="n"/>
      <c r="I127" s="6">
        <f>IF(OR(F127="",G127=""),"",IF(E127="SELL",F127*G127-H127,F127*G127+H127))</f>
        <v/>
      </c>
    </row>
    <row r="128">
      <c r="A128" s="8" t="n"/>
      <c r="G128" s="6" t="n"/>
      <c r="H128" s="6" t="n"/>
      <c r="I128" s="6">
        <f>IF(OR(F128="",G128=""),"",IF(E128="SELL",F128*G128-H128,F128*G128+H128))</f>
        <v/>
      </c>
    </row>
    <row r="129">
      <c r="A129" s="8" t="n"/>
      <c r="G129" s="6" t="n"/>
      <c r="H129" s="6" t="n"/>
      <c r="I129" s="6">
        <f>IF(OR(F129="",G129=""),"",IF(E129="SELL",F129*G129-H129,F129*G129+H129))</f>
        <v/>
      </c>
    </row>
    <row r="130">
      <c r="A130" s="8" t="n"/>
      <c r="G130" s="6" t="n"/>
      <c r="H130" s="6" t="n"/>
      <c r="I130" s="6">
        <f>IF(OR(F130="",G130=""),"",IF(E130="SELL",F130*G130-H130,F130*G130+H130))</f>
        <v/>
      </c>
    </row>
    <row r="131">
      <c r="A131" s="8" t="n"/>
      <c r="G131" s="6" t="n"/>
      <c r="H131" s="6" t="n"/>
      <c r="I131" s="6">
        <f>IF(OR(F131="",G131=""),"",IF(E131="SELL",F131*G131-H131,F131*G131+H131))</f>
        <v/>
      </c>
    </row>
    <row r="132">
      <c r="A132" s="8" t="n"/>
      <c r="G132" s="6" t="n"/>
      <c r="H132" s="6" t="n"/>
      <c r="I132" s="6">
        <f>IF(OR(F132="",G132=""),"",IF(E132="SELL",F132*G132-H132,F132*G132+H132))</f>
        <v/>
      </c>
    </row>
    <row r="133">
      <c r="A133" s="8" t="n"/>
      <c r="G133" s="6" t="n"/>
      <c r="H133" s="6" t="n"/>
      <c r="I133" s="6">
        <f>IF(OR(F133="",G133=""),"",IF(E133="SELL",F133*G133-H133,F133*G133+H133))</f>
        <v/>
      </c>
    </row>
    <row r="134">
      <c r="A134" s="8" t="n"/>
      <c r="G134" s="6" t="n"/>
      <c r="H134" s="6" t="n"/>
      <c r="I134" s="6">
        <f>IF(OR(F134="",G134=""),"",IF(E134="SELL",F134*G134-H134,F134*G134+H134))</f>
        <v/>
      </c>
    </row>
    <row r="135">
      <c r="A135" s="8" t="n"/>
      <c r="G135" s="6" t="n"/>
      <c r="H135" s="6" t="n"/>
      <c r="I135" s="6">
        <f>IF(OR(F135="",G135=""),"",IF(E135="SELL",F135*G135-H135,F135*G135+H135))</f>
        <v/>
      </c>
    </row>
    <row r="136">
      <c r="A136" s="8" t="n"/>
      <c r="G136" s="6" t="n"/>
      <c r="H136" s="6" t="n"/>
      <c r="I136" s="6">
        <f>IF(OR(F136="",G136=""),"",IF(E136="SELL",F136*G136-H136,F136*G136+H136))</f>
        <v/>
      </c>
    </row>
    <row r="137">
      <c r="A137" s="8" t="n"/>
      <c r="G137" s="6" t="n"/>
      <c r="H137" s="6" t="n"/>
      <c r="I137" s="6">
        <f>IF(OR(F137="",G137=""),"",IF(E137="SELL",F137*G137-H137,F137*G137+H137))</f>
        <v/>
      </c>
    </row>
    <row r="138">
      <c r="A138" s="8" t="n"/>
      <c r="G138" s="6" t="n"/>
      <c r="H138" s="6" t="n"/>
      <c r="I138" s="6">
        <f>IF(OR(F138="",G138=""),"",IF(E138="SELL",F138*G138-H138,F138*G138+H138))</f>
        <v/>
      </c>
    </row>
    <row r="139">
      <c r="A139" s="8" t="n"/>
      <c r="G139" s="6" t="n"/>
      <c r="H139" s="6" t="n"/>
      <c r="I139" s="6">
        <f>IF(OR(F139="",G139=""),"",IF(E139="SELL",F139*G139-H139,F139*G139+H139))</f>
        <v/>
      </c>
    </row>
    <row r="140">
      <c r="A140" s="8" t="n"/>
      <c r="G140" s="6" t="n"/>
      <c r="H140" s="6" t="n"/>
      <c r="I140" s="6">
        <f>IF(OR(F140="",G140=""),"",IF(E140="SELL",F140*G140-H140,F140*G140+H140))</f>
        <v/>
      </c>
    </row>
    <row r="141">
      <c r="A141" s="8" t="n"/>
      <c r="G141" s="6" t="n"/>
      <c r="H141" s="6" t="n"/>
      <c r="I141" s="6">
        <f>IF(OR(F141="",G141=""),"",IF(E141="SELL",F141*G141-H141,F141*G141+H141))</f>
        <v/>
      </c>
    </row>
    <row r="142">
      <c r="A142" s="8" t="n"/>
      <c r="G142" s="6" t="n"/>
      <c r="H142" s="6" t="n"/>
      <c r="I142" s="6">
        <f>IF(OR(F142="",G142=""),"",IF(E142="SELL",F142*G142-H142,F142*G142+H142))</f>
        <v/>
      </c>
    </row>
    <row r="143">
      <c r="A143" s="8" t="n"/>
      <c r="G143" s="6" t="n"/>
      <c r="H143" s="6" t="n"/>
      <c r="I143" s="6">
        <f>IF(OR(F143="",G143=""),"",IF(E143="SELL",F143*G143-H143,F143*G143+H143))</f>
        <v/>
      </c>
    </row>
    <row r="144">
      <c r="A144" s="8" t="n"/>
      <c r="G144" s="6" t="n"/>
      <c r="H144" s="6" t="n"/>
      <c r="I144" s="6">
        <f>IF(OR(F144="",G144=""),"",IF(E144="SELL",F144*G144-H144,F144*G144+H144))</f>
        <v/>
      </c>
    </row>
    <row r="145">
      <c r="A145" s="8" t="n"/>
      <c r="G145" s="6" t="n"/>
      <c r="H145" s="6" t="n"/>
      <c r="I145" s="6">
        <f>IF(OR(F145="",G145=""),"",IF(E145="SELL",F145*G145-H145,F145*G145+H145))</f>
        <v/>
      </c>
    </row>
    <row r="146">
      <c r="A146" s="8" t="n"/>
      <c r="G146" s="6" t="n"/>
      <c r="H146" s="6" t="n"/>
      <c r="I146" s="6">
        <f>IF(OR(F146="",G146=""),"",IF(E146="SELL",F146*G146-H146,F146*G146+H146))</f>
        <v/>
      </c>
    </row>
    <row r="147">
      <c r="A147" s="8" t="n"/>
      <c r="G147" s="6" t="n"/>
      <c r="H147" s="6" t="n"/>
      <c r="I147" s="6">
        <f>IF(OR(F147="",G147=""),"",IF(E147="SELL",F147*G147-H147,F147*G147+H147))</f>
        <v/>
      </c>
    </row>
    <row r="148">
      <c r="A148" s="8" t="n"/>
      <c r="G148" s="6" t="n"/>
      <c r="H148" s="6" t="n"/>
      <c r="I148" s="6">
        <f>IF(OR(F148="",G148=""),"",IF(E148="SELL",F148*G148-H148,F148*G148+H148))</f>
        <v/>
      </c>
    </row>
    <row r="149">
      <c r="A149" s="8" t="n"/>
      <c r="G149" s="6" t="n"/>
      <c r="H149" s="6" t="n"/>
      <c r="I149" s="6">
        <f>IF(OR(F149="",G149=""),"",IF(E149="SELL",F149*G149-H149,F149*G149+H149))</f>
        <v/>
      </c>
    </row>
    <row r="150">
      <c r="A150" s="8" t="n"/>
      <c r="G150" s="6" t="n"/>
      <c r="H150" s="6" t="n"/>
      <c r="I150" s="6">
        <f>IF(OR(F150="",G150=""),"",IF(E150="SELL",F150*G150-H150,F150*G150+H150))</f>
        <v/>
      </c>
    </row>
    <row r="151">
      <c r="A151" s="8" t="n"/>
      <c r="G151" s="6" t="n"/>
      <c r="H151" s="6" t="n"/>
      <c r="I151" s="6">
        <f>IF(OR(F151="",G151=""),"",IF(E151="SELL",F151*G151-H151,F151*G151+H151))</f>
        <v/>
      </c>
    </row>
    <row r="152">
      <c r="A152" s="8" t="n"/>
      <c r="G152" s="6" t="n"/>
      <c r="H152" s="6" t="n"/>
      <c r="I152" s="6">
        <f>IF(OR(F152="",G152=""),"",IF(E152="SELL",F152*G152-H152,F152*G152+H152))</f>
        <v/>
      </c>
    </row>
    <row r="153">
      <c r="A153" s="8" t="n"/>
      <c r="G153" s="6" t="n"/>
      <c r="H153" s="6" t="n"/>
      <c r="I153" s="6">
        <f>IF(OR(F153="",G153=""),"",IF(E153="SELL",F153*G153-H153,F153*G153+H153))</f>
        <v/>
      </c>
    </row>
    <row r="154">
      <c r="A154" s="8" t="n"/>
      <c r="G154" s="6" t="n"/>
      <c r="H154" s="6" t="n"/>
      <c r="I154" s="6">
        <f>IF(OR(F154="",G154=""),"",IF(E154="SELL",F154*G154-H154,F154*G154+H154))</f>
        <v/>
      </c>
    </row>
    <row r="155">
      <c r="A155" s="8" t="n"/>
      <c r="G155" s="6" t="n"/>
      <c r="H155" s="6" t="n"/>
      <c r="I155" s="6">
        <f>IF(OR(F155="",G155=""),"",IF(E155="SELL",F155*G155-H155,F155*G155+H155))</f>
        <v/>
      </c>
    </row>
    <row r="156">
      <c r="A156" s="8" t="n"/>
      <c r="G156" s="6" t="n"/>
      <c r="H156" s="6" t="n"/>
      <c r="I156" s="6">
        <f>IF(OR(F156="",G156=""),"",IF(E156="SELL",F156*G156-H156,F156*G156+H156))</f>
        <v/>
      </c>
    </row>
    <row r="157">
      <c r="A157" s="8" t="n"/>
      <c r="G157" s="6" t="n"/>
      <c r="H157" s="6" t="n"/>
      <c r="I157" s="6">
        <f>IF(OR(F157="",G157=""),"",IF(E157="SELL",F157*G157-H157,F157*G157+H157))</f>
        <v/>
      </c>
    </row>
    <row r="158">
      <c r="A158" s="8" t="n"/>
      <c r="G158" s="6" t="n"/>
      <c r="H158" s="6" t="n"/>
      <c r="I158" s="6">
        <f>IF(OR(F158="",G158=""),"",IF(E158="SELL",F158*G158-H158,F158*G158+H158))</f>
        <v/>
      </c>
    </row>
    <row r="159">
      <c r="A159" s="8" t="n"/>
      <c r="G159" s="6" t="n"/>
      <c r="H159" s="6" t="n"/>
      <c r="I159" s="6">
        <f>IF(OR(F159="",G159=""),"",IF(E159="SELL",F159*G159-H159,F159*G159+H159))</f>
        <v/>
      </c>
    </row>
    <row r="160">
      <c r="A160" s="8" t="n"/>
      <c r="G160" s="6" t="n"/>
      <c r="H160" s="6" t="n"/>
      <c r="I160" s="6">
        <f>IF(OR(F160="",G160=""),"",IF(E160="SELL",F160*G160-H160,F160*G160+H160))</f>
        <v/>
      </c>
    </row>
    <row r="161">
      <c r="A161" s="8" t="n"/>
      <c r="G161" s="6" t="n"/>
      <c r="H161" s="6" t="n"/>
      <c r="I161" s="6">
        <f>IF(OR(F161="",G161=""),"",IF(E161="SELL",F161*G161-H161,F161*G161+H161))</f>
        <v/>
      </c>
    </row>
    <row r="162">
      <c r="A162" s="8" t="n"/>
      <c r="G162" s="6" t="n"/>
      <c r="H162" s="6" t="n"/>
      <c r="I162" s="6">
        <f>IF(OR(F162="",G162=""),"",IF(E162="SELL",F162*G162-H162,F162*G162+H162))</f>
        <v/>
      </c>
    </row>
    <row r="163">
      <c r="A163" s="8" t="n"/>
      <c r="G163" s="6" t="n"/>
      <c r="H163" s="6" t="n"/>
      <c r="I163" s="6">
        <f>IF(OR(F163="",G163=""),"",IF(E163="SELL",F163*G163-H163,F163*G163+H163))</f>
        <v/>
      </c>
    </row>
    <row r="164">
      <c r="A164" s="8" t="n"/>
      <c r="G164" s="6" t="n"/>
      <c r="H164" s="6" t="n"/>
      <c r="I164" s="6">
        <f>IF(OR(F164="",G164=""),"",IF(E164="SELL",F164*G164-H164,F164*G164+H164))</f>
        <v/>
      </c>
    </row>
    <row r="165">
      <c r="A165" s="8" t="n"/>
      <c r="G165" s="6" t="n"/>
      <c r="H165" s="6" t="n"/>
      <c r="I165" s="6">
        <f>IF(OR(F165="",G165=""),"",IF(E165="SELL",F165*G165-H165,F165*G165+H165))</f>
        <v/>
      </c>
    </row>
    <row r="166">
      <c r="A166" s="8" t="n"/>
      <c r="G166" s="6" t="n"/>
      <c r="H166" s="6" t="n"/>
      <c r="I166" s="6">
        <f>IF(OR(F166="",G166=""),"",IF(E166="SELL",F166*G166-H166,F166*G166+H166))</f>
        <v/>
      </c>
    </row>
    <row r="167">
      <c r="A167" s="8" t="n"/>
      <c r="G167" s="6" t="n"/>
      <c r="H167" s="6" t="n"/>
      <c r="I167" s="6">
        <f>IF(OR(F167="",G167=""),"",IF(E167="SELL",F167*G167-H167,F167*G167+H167))</f>
        <v/>
      </c>
    </row>
    <row r="168">
      <c r="A168" s="8" t="n"/>
      <c r="G168" s="6" t="n"/>
      <c r="H168" s="6" t="n"/>
      <c r="I168" s="6">
        <f>IF(OR(F168="",G168=""),"",IF(E168="SELL",F168*G168-H168,F168*G168+H168))</f>
        <v/>
      </c>
    </row>
    <row r="169">
      <c r="A169" s="8" t="n"/>
      <c r="G169" s="6" t="n"/>
      <c r="H169" s="6" t="n"/>
      <c r="I169" s="6">
        <f>IF(OR(F169="",G169=""),"",IF(E169="SELL",F169*G169-H169,F169*G169+H169))</f>
        <v/>
      </c>
    </row>
    <row r="170">
      <c r="A170" s="8" t="n"/>
      <c r="G170" s="6" t="n"/>
      <c r="H170" s="6" t="n"/>
      <c r="I170" s="6">
        <f>IF(OR(F170="",G170=""),"",IF(E170="SELL",F170*G170-H170,F170*G170+H170))</f>
        <v/>
      </c>
    </row>
    <row r="171">
      <c r="A171" s="8" t="n"/>
      <c r="G171" s="6" t="n"/>
      <c r="H171" s="6" t="n"/>
      <c r="I171" s="6">
        <f>IF(OR(F171="",G171=""),"",IF(E171="SELL",F171*G171-H171,F171*G171+H171))</f>
        <v/>
      </c>
    </row>
    <row r="172">
      <c r="A172" s="8" t="n"/>
      <c r="G172" s="6" t="n"/>
      <c r="H172" s="6" t="n"/>
      <c r="I172" s="6">
        <f>IF(OR(F172="",G172=""),"",IF(E172="SELL",F172*G172-H172,F172*G172+H172))</f>
        <v/>
      </c>
    </row>
    <row r="173">
      <c r="A173" s="8" t="n"/>
      <c r="G173" s="6" t="n"/>
      <c r="H173" s="6" t="n"/>
      <c r="I173" s="6">
        <f>IF(OR(F173="",G173=""),"",IF(E173="SELL",F173*G173-H173,F173*G173+H173))</f>
        <v/>
      </c>
    </row>
    <row r="174">
      <c r="A174" s="8" t="n"/>
      <c r="G174" s="6" t="n"/>
      <c r="H174" s="6" t="n"/>
      <c r="I174" s="6">
        <f>IF(OR(F174="",G174=""),"",IF(E174="SELL",F174*G174-H174,F174*G174+H174))</f>
        <v/>
      </c>
    </row>
    <row r="175">
      <c r="A175" s="8" t="n"/>
      <c r="G175" s="6" t="n"/>
      <c r="H175" s="6" t="n"/>
      <c r="I175" s="6">
        <f>IF(OR(F175="",G175=""),"",IF(E175="SELL",F175*G175-H175,F175*G175+H175))</f>
        <v/>
      </c>
    </row>
    <row r="176">
      <c r="A176" s="8" t="n"/>
      <c r="G176" s="6" t="n"/>
      <c r="H176" s="6" t="n"/>
      <c r="I176" s="6">
        <f>IF(OR(F176="",G176=""),"",IF(E176="SELL",F176*G176-H176,F176*G176+H176))</f>
        <v/>
      </c>
    </row>
    <row r="177">
      <c r="A177" s="8" t="n"/>
      <c r="G177" s="6" t="n"/>
      <c r="H177" s="6" t="n"/>
      <c r="I177" s="6">
        <f>IF(OR(F177="",G177=""),"",IF(E177="SELL",F177*G177-H177,F177*G177+H177))</f>
        <v/>
      </c>
    </row>
    <row r="178">
      <c r="A178" s="8" t="n"/>
      <c r="G178" s="6" t="n"/>
      <c r="H178" s="6" t="n"/>
      <c r="I178" s="6">
        <f>IF(OR(F178="",G178=""),"",IF(E178="SELL",F178*G178-H178,F178*G178+H178))</f>
        <v/>
      </c>
    </row>
    <row r="179">
      <c r="A179" s="8" t="n"/>
      <c r="G179" s="6" t="n"/>
      <c r="H179" s="6" t="n"/>
      <c r="I179" s="6">
        <f>IF(OR(F179="",G179=""),"",IF(E179="SELL",F179*G179-H179,F179*G179+H179))</f>
        <v/>
      </c>
    </row>
    <row r="180">
      <c r="A180" s="8" t="n"/>
      <c r="G180" s="6" t="n"/>
      <c r="H180" s="6" t="n"/>
      <c r="I180" s="6">
        <f>IF(OR(F180="",G180=""),"",IF(E180="SELL",F180*G180-H180,F180*G180+H180))</f>
        <v/>
      </c>
    </row>
    <row r="181">
      <c r="A181" s="8" t="n"/>
      <c r="G181" s="6" t="n"/>
      <c r="H181" s="6" t="n"/>
      <c r="I181" s="6">
        <f>IF(OR(F181="",G181=""),"",IF(E181="SELL",F181*G181-H181,F181*G181+H181))</f>
        <v/>
      </c>
    </row>
    <row r="182">
      <c r="A182" s="8" t="n"/>
      <c r="G182" s="6" t="n"/>
      <c r="H182" s="6" t="n"/>
      <c r="I182" s="6">
        <f>IF(OR(F182="",G182=""),"",IF(E182="SELL",F182*G182-H182,F182*G182+H182))</f>
        <v/>
      </c>
    </row>
    <row r="183">
      <c r="A183" s="8" t="n"/>
      <c r="G183" s="6" t="n"/>
      <c r="H183" s="6" t="n"/>
      <c r="I183" s="6">
        <f>IF(OR(F183="",G183=""),"",IF(E183="SELL",F183*G183-H183,F183*G183+H183))</f>
        <v/>
      </c>
    </row>
    <row r="184">
      <c r="A184" s="8" t="n"/>
      <c r="G184" s="6" t="n"/>
      <c r="H184" s="6" t="n"/>
      <c r="I184" s="6">
        <f>IF(OR(F184="",G184=""),"",IF(E184="SELL",F184*G184-H184,F184*G184+H184))</f>
        <v/>
      </c>
    </row>
    <row r="185">
      <c r="A185" s="8" t="n"/>
      <c r="G185" s="6" t="n"/>
      <c r="H185" s="6" t="n"/>
      <c r="I185" s="6">
        <f>IF(OR(F185="",G185=""),"",IF(E185="SELL",F185*G185-H185,F185*G185+H185))</f>
        <v/>
      </c>
    </row>
    <row r="186">
      <c r="A186" s="8" t="n"/>
      <c r="G186" s="6" t="n"/>
      <c r="H186" s="6" t="n"/>
      <c r="I186" s="6">
        <f>IF(OR(F186="",G186=""),"",IF(E186="SELL",F186*G186-H186,F186*G186+H186))</f>
        <v/>
      </c>
    </row>
    <row r="187">
      <c r="A187" s="8" t="n"/>
      <c r="G187" s="6" t="n"/>
      <c r="H187" s="6" t="n"/>
      <c r="I187" s="6">
        <f>IF(OR(F187="",G187=""),"",IF(E187="SELL",F187*G187-H187,F187*G187+H187))</f>
        <v/>
      </c>
    </row>
    <row r="188">
      <c r="A188" s="8" t="n"/>
      <c r="G188" s="6" t="n"/>
      <c r="H188" s="6" t="n"/>
      <c r="I188" s="6">
        <f>IF(OR(F188="",G188=""),"",IF(E188="SELL",F188*G188-H188,F188*G188+H188))</f>
        <v/>
      </c>
    </row>
    <row r="189">
      <c r="A189" s="8" t="n"/>
      <c r="G189" s="6" t="n"/>
      <c r="H189" s="6" t="n"/>
      <c r="I189" s="6">
        <f>IF(OR(F189="",G189=""),"",IF(E189="SELL",F189*G189-H189,F189*G189+H189))</f>
        <v/>
      </c>
    </row>
    <row r="190">
      <c r="A190" s="8" t="n"/>
      <c r="G190" s="6" t="n"/>
      <c r="H190" s="6" t="n"/>
      <c r="I190" s="6">
        <f>IF(OR(F190="",G190=""),"",IF(E190="SELL",F190*G190-H190,F190*G190+H190))</f>
        <v/>
      </c>
    </row>
    <row r="191">
      <c r="A191" s="8" t="n"/>
      <c r="G191" s="6" t="n"/>
      <c r="H191" s="6" t="n"/>
      <c r="I191" s="6">
        <f>IF(OR(F191="",G191=""),"",IF(E191="SELL",F191*G191-H191,F191*G191+H191))</f>
        <v/>
      </c>
    </row>
    <row r="192">
      <c r="A192" s="8" t="n"/>
      <c r="G192" s="6" t="n"/>
      <c r="H192" s="6" t="n"/>
      <c r="I192" s="6">
        <f>IF(OR(F192="",G192=""),"",IF(E192="SELL",F192*G192-H192,F192*G192+H192))</f>
        <v/>
      </c>
    </row>
    <row r="193">
      <c r="A193" s="8" t="n"/>
      <c r="G193" s="6" t="n"/>
      <c r="H193" s="6" t="n"/>
      <c r="I193" s="6">
        <f>IF(OR(F193="",G193=""),"",IF(E193="SELL",F193*G193-H193,F193*G193+H193))</f>
        <v/>
      </c>
    </row>
    <row r="194">
      <c r="A194" s="8" t="n"/>
      <c r="G194" s="6" t="n"/>
      <c r="H194" s="6" t="n"/>
      <c r="I194" s="6">
        <f>IF(OR(F194="",G194=""),"",IF(E194="SELL",F194*G194-H194,F194*G194+H194))</f>
        <v/>
      </c>
    </row>
    <row r="195">
      <c r="A195" s="8" t="n"/>
      <c r="G195" s="6" t="n"/>
      <c r="H195" s="6" t="n"/>
      <c r="I195" s="6">
        <f>IF(OR(F195="",G195=""),"",IF(E195="SELL",F195*G195-H195,F195*G195+H195))</f>
        <v/>
      </c>
    </row>
    <row r="196">
      <c r="A196" s="8" t="n"/>
      <c r="G196" s="6" t="n"/>
      <c r="H196" s="6" t="n"/>
      <c r="I196" s="6">
        <f>IF(OR(F196="",G196=""),"",IF(E196="SELL",F196*G196-H196,F196*G196+H196))</f>
        <v/>
      </c>
    </row>
    <row r="197">
      <c r="A197" s="8" t="n"/>
      <c r="G197" s="6" t="n"/>
      <c r="H197" s="6" t="n"/>
      <c r="I197" s="6">
        <f>IF(OR(F197="",G197=""),"",IF(E197="SELL",F197*G197-H197,F197*G197+H197))</f>
        <v/>
      </c>
    </row>
    <row r="198">
      <c r="A198" s="8" t="n"/>
      <c r="G198" s="6" t="n"/>
      <c r="H198" s="6" t="n"/>
      <c r="I198" s="6">
        <f>IF(OR(F198="",G198=""),"",IF(E198="SELL",F198*G198-H198,F198*G198+H198))</f>
        <v/>
      </c>
    </row>
    <row r="199">
      <c r="A199" s="8" t="n"/>
      <c r="G199" s="6" t="n"/>
      <c r="H199" s="6" t="n"/>
      <c r="I199" s="6">
        <f>IF(OR(F199="",G199=""),"",IF(E199="SELL",F199*G199-H199,F199*G199+H199))</f>
        <v/>
      </c>
    </row>
    <row r="200">
      <c r="A200" s="8" t="n"/>
      <c r="G200" s="6" t="n"/>
      <c r="H200" s="6" t="n"/>
      <c r="I200" s="6">
        <f>IF(OR(F200="",G200=""),"",IF(E200="SELL",F200*G200-H200,F200*G200+H200))</f>
        <v/>
      </c>
    </row>
    <row r="201">
      <c r="A201" s="8" t="n"/>
      <c r="G201" s="6" t="n"/>
      <c r="H201" s="6" t="n"/>
      <c r="I201" s="6">
        <f>IF(OR(F201="",G201=""),"",IF(E201="SELL",F201*G201-H201,F201*G201+H201))</f>
        <v/>
      </c>
    </row>
    <row r="202">
      <c r="A202" s="8" t="n"/>
      <c r="G202" s="6" t="n"/>
      <c r="H202" s="6" t="n"/>
      <c r="I202" s="6">
        <f>IF(OR(F202="",G202=""),"",IF(E202="SELL",F202*G202-H202,F202*G202+H202))</f>
        <v/>
      </c>
    </row>
    <row r="203">
      <c r="A203" s="8" t="n"/>
      <c r="G203" s="6" t="n"/>
      <c r="H203" s="6" t="n"/>
      <c r="I203" s="6">
        <f>IF(OR(F203="",G203=""),"",IF(E203="SELL",F203*G203-H203,F203*G203+H203))</f>
        <v/>
      </c>
    </row>
    <row r="204">
      <c r="A204" s="8" t="n"/>
      <c r="G204" s="6" t="n"/>
      <c r="H204" s="6" t="n"/>
      <c r="I204" s="6">
        <f>IF(OR(F204="",G204=""),"",IF(E204="SELL",F204*G204-H204,F204*G204+H204))</f>
        <v/>
      </c>
    </row>
    <row r="205">
      <c r="A205" s="8" t="n"/>
      <c r="G205" s="6" t="n"/>
      <c r="H205" s="6" t="n"/>
      <c r="I205" s="6">
        <f>IF(OR(F205="",G205=""),"",IF(E205="SELL",F205*G205-H205,F205*G205+H205))</f>
        <v/>
      </c>
    </row>
    <row r="206">
      <c r="A206" s="8" t="n"/>
      <c r="G206" s="6" t="n"/>
      <c r="H206" s="6" t="n"/>
      <c r="I206" s="6">
        <f>IF(OR(F206="",G206=""),"",IF(E206="SELL",F206*G206-H206,F206*G206+H206))</f>
        <v/>
      </c>
    </row>
    <row r="207">
      <c r="A207" s="8" t="n"/>
      <c r="G207" s="6" t="n"/>
      <c r="H207" s="6" t="n"/>
      <c r="I207" s="6">
        <f>IF(OR(F207="",G207=""),"",IF(E207="SELL",F207*G207-H207,F207*G207+H207))</f>
        <v/>
      </c>
    </row>
    <row r="208">
      <c r="A208" s="8" t="n"/>
      <c r="G208" s="6" t="n"/>
      <c r="H208" s="6" t="n"/>
      <c r="I208" s="6">
        <f>IF(OR(F208="",G208=""),"",IF(E208="SELL",F208*G208-H208,F208*G208+H208))</f>
        <v/>
      </c>
    </row>
    <row r="209">
      <c r="A209" s="8" t="n"/>
      <c r="G209" s="6" t="n"/>
      <c r="H209" s="6" t="n"/>
      <c r="I209" s="6">
        <f>IF(OR(F209="",G209=""),"",IF(E209="SELL",F209*G209-H209,F209*G209+H209))</f>
        <v/>
      </c>
    </row>
    <row r="210">
      <c r="A210" s="8" t="n"/>
      <c r="G210" s="6" t="n"/>
      <c r="H210" s="6" t="n"/>
      <c r="I210" s="6">
        <f>IF(OR(F210="",G210=""),"",IF(E210="SELL",F210*G210-H210,F210*G210+H210))</f>
        <v/>
      </c>
    </row>
    <row r="211">
      <c r="A211" s="8" t="n"/>
      <c r="G211" s="6" t="n"/>
      <c r="H211" s="6" t="n"/>
      <c r="I211" s="6">
        <f>IF(OR(F211="",G211=""),"",IF(E211="SELL",F211*G211-H211,F211*G211+H211))</f>
        <v/>
      </c>
    </row>
    <row r="212">
      <c r="A212" s="8" t="n"/>
      <c r="G212" s="6" t="n"/>
      <c r="H212" s="6" t="n"/>
      <c r="I212" s="6">
        <f>IF(OR(F212="",G212=""),"",IF(E212="SELL",F212*G212-H212,F212*G212+H212))</f>
        <v/>
      </c>
    </row>
    <row r="213">
      <c r="A213" s="8" t="n"/>
      <c r="G213" s="6" t="n"/>
      <c r="H213" s="6" t="n"/>
      <c r="I213" s="6">
        <f>IF(OR(F213="",G213=""),"",IF(E213="SELL",F213*G213-H213,F213*G213+H213))</f>
        <v/>
      </c>
    </row>
    <row r="214">
      <c r="A214" s="8" t="n"/>
      <c r="G214" s="6" t="n"/>
      <c r="H214" s="6" t="n"/>
      <c r="I214" s="6">
        <f>IF(OR(F214="",G214=""),"",IF(E214="SELL",F214*G214-H214,F214*G214+H214))</f>
        <v/>
      </c>
    </row>
    <row r="215">
      <c r="A215" s="8" t="n"/>
      <c r="G215" s="6" t="n"/>
      <c r="H215" s="6" t="n"/>
      <c r="I215" s="6">
        <f>IF(OR(F215="",G215=""),"",IF(E215="SELL",F215*G215-H215,F215*G215+H215))</f>
        <v/>
      </c>
    </row>
    <row r="216">
      <c r="A216" s="8" t="n"/>
      <c r="G216" s="6" t="n"/>
      <c r="H216" s="6" t="n"/>
      <c r="I216" s="6">
        <f>IF(OR(F216="",G216=""),"",IF(E216="SELL",F216*G216-H216,F216*G216+H216))</f>
        <v/>
      </c>
    </row>
    <row r="217">
      <c r="A217" s="8" t="n"/>
      <c r="G217" s="6" t="n"/>
      <c r="H217" s="6" t="n"/>
      <c r="I217" s="6">
        <f>IF(OR(F217="",G217=""),"",IF(E217="SELL",F217*G217-H217,F217*G217+H217))</f>
        <v/>
      </c>
    </row>
    <row r="218">
      <c r="A218" s="8" t="n"/>
      <c r="G218" s="6" t="n"/>
      <c r="H218" s="6" t="n"/>
      <c r="I218" s="6">
        <f>IF(OR(F218="",G218=""),"",IF(E218="SELL",F218*G218-H218,F218*G218+H218))</f>
        <v/>
      </c>
    </row>
    <row r="219">
      <c r="A219" s="8" t="n"/>
      <c r="G219" s="6" t="n"/>
      <c r="H219" s="6" t="n"/>
      <c r="I219" s="6">
        <f>IF(OR(F219="",G219=""),"",IF(E219="SELL",F219*G219-H219,F219*G219+H219))</f>
        <v/>
      </c>
    </row>
    <row r="220">
      <c r="A220" s="8" t="n"/>
      <c r="G220" s="6" t="n"/>
      <c r="H220" s="6" t="n"/>
      <c r="I220" s="6">
        <f>IF(OR(F220="",G220=""),"",IF(E220="SELL",F220*G220-H220,F220*G220+H220))</f>
        <v/>
      </c>
    </row>
    <row r="221">
      <c r="A221" s="8" t="n"/>
      <c r="G221" s="6" t="n"/>
      <c r="H221" s="6" t="n"/>
      <c r="I221" s="6">
        <f>IF(OR(F221="",G221=""),"",IF(E221="SELL",F221*G221-H221,F221*G221+H221))</f>
        <v/>
      </c>
    </row>
    <row r="222">
      <c r="A222" s="8" t="n"/>
      <c r="G222" s="6" t="n"/>
      <c r="H222" s="6" t="n"/>
      <c r="I222" s="6">
        <f>IF(OR(F222="",G222=""),"",IF(E222="SELL",F222*G222-H222,F222*G222+H222))</f>
        <v/>
      </c>
    </row>
    <row r="223">
      <c r="A223" s="8" t="n"/>
      <c r="G223" s="6" t="n"/>
      <c r="H223" s="6" t="n"/>
      <c r="I223" s="6">
        <f>IF(OR(F223="",G223=""),"",IF(E223="SELL",F223*G223-H223,F223*G223+H223))</f>
        <v/>
      </c>
    </row>
    <row r="224">
      <c r="A224" s="8" t="n"/>
      <c r="G224" s="6" t="n"/>
      <c r="H224" s="6" t="n"/>
      <c r="I224" s="6">
        <f>IF(OR(F224="",G224=""),"",IF(E224="SELL",F224*G224-H224,F224*G224+H224))</f>
        <v/>
      </c>
    </row>
    <row r="225">
      <c r="A225" s="8" t="n"/>
      <c r="G225" s="6" t="n"/>
      <c r="H225" s="6" t="n"/>
      <c r="I225" s="6">
        <f>IF(OR(F225="",G225=""),"",IF(E225="SELL",F225*G225-H225,F225*G225+H225))</f>
        <v/>
      </c>
    </row>
    <row r="226">
      <c r="A226" s="8" t="n"/>
      <c r="G226" s="6" t="n"/>
      <c r="H226" s="6" t="n"/>
      <c r="I226" s="6">
        <f>IF(OR(F226="",G226=""),"",IF(E226="SELL",F226*G226-H226,F226*G226+H226))</f>
        <v/>
      </c>
    </row>
    <row r="227">
      <c r="A227" s="8" t="n"/>
      <c r="G227" s="6" t="n"/>
      <c r="H227" s="6" t="n"/>
      <c r="I227" s="6">
        <f>IF(OR(F227="",G227=""),"",IF(E227="SELL",F227*G227-H227,F227*G227+H227))</f>
        <v/>
      </c>
    </row>
    <row r="228">
      <c r="A228" s="8" t="n"/>
      <c r="G228" s="6" t="n"/>
      <c r="H228" s="6" t="n"/>
      <c r="I228" s="6">
        <f>IF(OR(F228="",G228=""),"",IF(E228="SELL",F228*G228-H228,F228*G228+H228))</f>
        <v/>
      </c>
    </row>
    <row r="229">
      <c r="A229" s="8" t="n"/>
      <c r="G229" s="6" t="n"/>
      <c r="H229" s="6" t="n"/>
      <c r="I229" s="6">
        <f>IF(OR(F229="",G229=""),"",IF(E229="SELL",F229*G229-H229,F229*G229+H229))</f>
        <v/>
      </c>
    </row>
    <row r="230">
      <c r="A230" s="8" t="n"/>
      <c r="G230" s="6" t="n"/>
      <c r="H230" s="6" t="n"/>
      <c r="I230" s="6">
        <f>IF(OR(F230="",G230=""),"",IF(E230="SELL",F230*G230-H230,F230*G230+H230))</f>
        <v/>
      </c>
    </row>
    <row r="231">
      <c r="A231" s="8" t="n"/>
      <c r="G231" s="6" t="n"/>
      <c r="H231" s="6" t="n"/>
      <c r="I231" s="6">
        <f>IF(OR(F231="",G231=""),"",IF(E231="SELL",F231*G231-H231,F231*G231+H231))</f>
        <v/>
      </c>
    </row>
    <row r="232">
      <c r="A232" s="8" t="n"/>
      <c r="G232" s="6" t="n"/>
      <c r="H232" s="6" t="n"/>
      <c r="I232" s="6">
        <f>IF(OR(F232="",G232=""),"",IF(E232="SELL",F232*G232-H232,F232*G232+H232))</f>
        <v/>
      </c>
    </row>
    <row r="233">
      <c r="A233" s="8" t="n"/>
      <c r="G233" s="6" t="n"/>
      <c r="H233" s="6" t="n"/>
      <c r="I233" s="6">
        <f>IF(OR(F233="",G233=""),"",IF(E233="SELL",F233*G233-H233,F233*G233+H233))</f>
        <v/>
      </c>
    </row>
    <row r="234">
      <c r="A234" s="8" t="n"/>
      <c r="G234" s="6" t="n"/>
      <c r="H234" s="6" t="n"/>
      <c r="I234" s="6">
        <f>IF(OR(F234="",G234=""),"",IF(E234="SELL",F234*G234-H234,F234*G234+H234))</f>
        <v/>
      </c>
    </row>
    <row r="235">
      <c r="A235" s="8" t="n"/>
      <c r="G235" s="6" t="n"/>
      <c r="H235" s="6" t="n"/>
      <c r="I235" s="6">
        <f>IF(OR(F235="",G235=""),"",IF(E235="SELL",F235*G235-H235,F235*G235+H235))</f>
        <v/>
      </c>
    </row>
    <row r="236">
      <c r="A236" s="8" t="n"/>
      <c r="G236" s="6" t="n"/>
      <c r="H236" s="6" t="n"/>
      <c r="I236" s="6">
        <f>IF(OR(F236="",G236=""),"",IF(E236="SELL",F236*G236-H236,F236*G236+H236))</f>
        <v/>
      </c>
    </row>
    <row r="237">
      <c r="A237" s="8" t="n"/>
      <c r="G237" s="6" t="n"/>
      <c r="H237" s="6" t="n"/>
      <c r="I237" s="6">
        <f>IF(OR(F237="",G237=""),"",IF(E237="SELL",F237*G237-H237,F237*G237+H237))</f>
        <v/>
      </c>
    </row>
    <row r="238">
      <c r="A238" s="8" t="n"/>
      <c r="G238" s="6" t="n"/>
      <c r="H238" s="6" t="n"/>
      <c r="I238" s="6">
        <f>IF(OR(F238="",G238=""),"",IF(E238="SELL",F238*G238-H238,F238*G238+H238))</f>
        <v/>
      </c>
    </row>
    <row r="239">
      <c r="A239" s="8" t="n"/>
      <c r="G239" s="6" t="n"/>
      <c r="H239" s="6" t="n"/>
      <c r="I239" s="6">
        <f>IF(OR(F239="",G239=""),"",IF(E239="SELL",F239*G239-H239,F239*G239+H239))</f>
        <v/>
      </c>
    </row>
    <row r="240">
      <c r="A240" s="8" t="n"/>
      <c r="G240" s="6" t="n"/>
      <c r="H240" s="6" t="n"/>
      <c r="I240" s="6">
        <f>IF(OR(F240="",G240=""),"",IF(E240="SELL",F240*G240-H240,F240*G240+H240))</f>
        <v/>
      </c>
    </row>
    <row r="241">
      <c r="A241" s="8" t="n"/>
      <c r="G241" s="6" t="n"/>
      <c r="H241" s="6" t="n"/>
      <c r="I241" s="6">
        <f>IF(OR(F241="",G241=""),"",IF(E241="SELL",F241*G241-H241,F241*G241+H241))</f>
        <v/>
      </c>
    </row>
    <row r="242">
      <c r="A242" s="8" t="n"/>
      <c r="G242" s="6" t="n"/>
      <c r="H242" s="6" t="n"/>
      <c r="I242" s="6">
        <f>IF(OR(F242="",G242=""),"",IF(E242="SELL",F242*G242-H242,F242*G242+H242))</f>
        <v/>
      </c>
    </row>
    <row r="243">
      <c r="A243" s="8" t="n"/>
      <c r="G243" s="6" t="n"/>
      <c r="H243" s="6" t="n"/>
      <c r="I243" s="6">
        <f>IF(OR(F243="",G243=""),"",IF(E243="SELL",F243*G243-H243,F243*G243+H243))</f>
        <v/>
      </c>
    </row>
    <row r="244">
      <c r="A244" s="8" t="n"/>
      <c r="G244" s="6" t="n"/>
      <c r="H244" s="6" t="n"/>
      <c r="I244" s="6">
        <f>IF(OR(F244="",G244=""),"",IF(E244="SELL",F244*G244-H244,F244*G244+H244))</f>
        <v/>
      </c>
    </row>
    <row r="245">
      <c r="A245" s="8" t="n"/>
      <c r="G245" s="6" t="n"/>
      <c r="H245" s="6" t="n"/>
      <c r="I245" s="6">
        <f>IF(OR(F245="",G245=""),"",IF(E245="SELL",F245*G245-H245,F245*G245+H245))</f>
        <v/>
      </c>
    </row>
    <row r="246">
      <c r="A246" s="8" t="n"/>
      <c r="G246" s="6" t="n"/>
      <c r="H246" s="6" t="n"/>
      <c r="I246" s="6">
        <f>IF(OR(F246="",G246=""),"",IF(E246="SELL",F246*G246-H246,F246*G246+H246))</f>
        <v/>
      </c>
    </row>
    <row r="247">
      <c r="A247" s="8" t="n"/>
      <c r="G247" s="6" t="n"/>
      <c r="H247" s="6" t="n"/>
      <c r="I247" s="6">
        <f>IF(OR(F247="",G247=""),"",IF(E247="SELL",F247*G247-H247,F247*G247+H247))</f>
        <v/>
      </c>
    </row>
    <row r="248">
      <c r="A248" s="8" t="n"/>
      <c r="G248" s="6" t="n"/>
      <c r="H248" s="6" t="n"/>
      <c r="I248" s="6">
        <f>IF(OR(F248="",G248=""),"",IF(E248="SELL",F248*G248-H248,F248*G248+H248))</f>
        <v/>
      </c>
    </row>
    <row r="249">
      <c r="A249" s="8" t="n"/>
      <c r="G249" s="6" t="n"/>
      <c r="H249" s="6" t="n"/>
      <c r="I249" s="6">
        <f>IF(OR(F249="",G249=""),"",IF(E249="SELL",F249*G249-H249,F249*G249+H249))</f>
        <v/>
      </c>
    </row>
    <row r="250">
      <c r="A250" s="8" t="n"/>
      <c r="G250" s="6" t="n"/>
      <c r="H250" s="6" t="n"/>
      <c r="I250" s="6">
        <f>IF(OR(F250="",G250=""),"",IF(E250="SELL",F250*G250-H250,F250*G250+H250))</f>
        <v/>
      </c>
    </row>
    <row r="251">
      <c r="A251" s="8" t="n"/>
      <c r="G251" s="6" t="n"/>
      <c r="H251" s="6" t="n"/>
      <c r="I251" s="6">
        <f>IF(OR(F251="",G251=""),"",IF(E251="SELL",F251*G251-H251,F251*G251+H251))</f>
        <v/>
      </c>
    </row>
    <row r="252">
      <c r="A252" s="8" t="n"/>
      <c r="G252" s="6" t="n"/>
      <c r="H252" s="6" t="n"/>
      <c r="I252" s="6">
        <f>IF(OR(F252="",G252=""),"",IF(E252="SELL",F252*G252-H252,F252*G252+H252))</f>
        <v/>
      </c>
    </row>
    <row r="253">
      <c r="A253" s="8" t="n"/>
      <c r="G253" s="6" t="n"/>
      <c r="H253" s="6" t="n"/>
      <c r="I253" s="6">
        <f>IF(OR(F253="",G253=""),"",IF(E253="SELL",F253*G253-H253,F253*G253+H253))</f>
        <v/>
      </c>
    </row>
    <row r="254">
      <c r="A254" s="8" t="n"/>
      <c r="G254" s="6" t="n"/>
      <c r="H254" s="6" t="n"/>
      <c r="I254" s="6">
        <f>IF(OR(F254="",G254=""),"",IF(E254="SELL",F254*G254-H254,F254*G254+H254))</f>
        <v/>
      </c>
    </row>
    <row r="255">
      <c r="A255" s="8" t="n"/>
      <c r="G255" s="6" t="n"/>
      <c r="H255" s="6" t="n"/>
      <c r="I255" s="6">
        <f>IF(OR(F255="",G255=""),"",IF(E255="SELL",F255*G255-H255,F255*G255+H255))</f>
        <v/>
      </c>
    </row>
    <row r="256">
      <c r="A256" s="8" t="n"/>
      <c r="G256" s="6" t="n"/>
      <c r="H256" s="6" t="n"/>
      <c r="I256" s="6">
        <f>IF(OR(F256="",G256=""),"",IF(E256="SELL",F256*G256-H256,F256*G256+H256))</f>
        <v/>
      </c>
    </row>
    <row r="257">
      <c r="A257" s="8" t="n"/>
      <c r="G257" s="6" t="n"/>
      <c r="H257" s="6" t="n"/>
      <c r="I257" s="6">
        <f>IF(OR(F257="",G257=""),"",IF(E257="SELL",F257*G257-H257,F257*G257+H257))</f>
        <v/>
      </c>
    </row>
    <row r="258">
      <c r="A258" s="8" t="n"/>
      <c r="G258" s="6" t="n"/>
      <c r="H258" s="6" t="n"/>
      <c r="I258" s="6">
        <f>IF(OR(F258="",G258=""),"",IF(E258="SELL",F258*G258-H258,F258*G258+H258))</f>
        <v/>
      </c>
    </row>
    <row r="259">
      <c r="A259" s="8" t="n"/>
      <c r="G259" s="6" t="n"/>
      <c r="H259" s="6" t="n"/>
      <c r="I259" s="6">
        <f>IF(OR(F259="",G259=""),"",IF(E259="SELL",F259*G259-H259,F259*G259+H259))</f>
        <v/>
      </c>
    </row>
    <row r="260">
      <c r="A260" s="8" t="n"/>
      <c r="G260" s="6" t="n"/>
      <c r="H260" s="6" t="n"/>
      <c r="I260" s="6">
        <f>IF(OR(F260="",G260=""),"",IF(E260="SELL",F260*G260-H260,F260*G260+H260))</f>
        <v/>
      </c>
    </row>
    <row r="261">
      <c r="A261" s="8" t="n"/>
      <c r="G261" s="6" t="n"/>
      <c r="H261" s="6" t="n"/>
      <c r="I261" s="6">
        <f>IF(OR(F261="",G261=""),"",IF(E261="SELL",F261*G261-H261,F261*G261+H261))</f>
        <v/>
      </c>
    </row>
    <row r="262">
      <c r="A262" s="8" t="n"/>
      <c r="G262" s="6" t="n"/>
      <c r="H262" s="6" t="n"/>
      <c r="I262" s="6">
        <f>IF(OR(F262="",G262=""),"",IF(E262="SELL",F262*G262-H262,F262*G262+H262))</f>
        <v/>
      </c>
    </row>
    <row r="263">
      <c r="A263" s="8" t="n"/>
      <c r="G263" s="6" t="n"/>
      <c r="H263" s="6" t="n"/>
      <c r="I263" s="6">
        <f>IF(OR(F263="",G263=""),"",IF(E263="SELL",F263*G263-H263,F263*G263+H263))</f>
        <v/>
      </c>
    </row>
    <row r="264">
      <c r="A264" s="8" t="n"/>
      <c r="G264" s="6" t="n"/>
      <c r="H264" s="6" t="n"/>
      <c r="I264" s="6">
        <f>IF(OR(F264="",G264=""),"",IF(E264="SELL",F264*G264-H264,F264*G264+H264))</f>
        <v/>
      </c>
    </row>
    <row r="265">
      <c r="A265" s="8" t="n"/>
      <c r="G265" s="6" t="n"/>
      <c r="H265" s="6" t="n"/>
      <c r="I265" s="6">
        <f>IF(OR(F265="",G265=""),"",IF(E265="SELL",F265*G265-H265,F265*G265+H265))</f>
        <v/>
      </c>
    </row>
    <row r="266">
      <c r="A266" s="8" t="n"/>
      <c r="G266" s="6" t="n"/>
      <c r="H266" s="6" t="n"/>
      <c r="I266" s="6">
        <f>IF(OR(F266="",G266=""),"",IF(E266="SELL",F266*G266-H266,F266*G266+H266))</f>
        <v/>
      </c>
    </row>
    <row r="267">
      <c r="A267" s="8" t="n"/>
      <c r="G267" s="6" t="n"/>
      <c r="H267" s="6" t="n"/>
      <c r="I267" s="6">
        <f>IF(OR(F267="",G267=""),"",IF(E267="SELL",F267*G267-H267,F267*G267+H267))</f>
        <v/>
      </c>
    </row>
    <row r="268">
      <c r="A268" s="8" t="n"/>
      <c r="G268" s="6" t="n"/>
      <c r="H268" s="6" t="n"/>
      <c r="I268" s="6">
        <f>IF(OR(F268="",G268=""),"",IF(E268="SELL",F268*G268-H268,F268*G268+H268))</f>
        <v/>
      </c>
    </row>
    <row r="269">
      <c r="A269" s="8" t="n"/>
      <c r="G269" s="6" t="n"/>
      <c r="H269" s="6" t="n"/>
      <c r="I269" s="6">
        <f>IF(OR(F269="",G269=""),"",IF(E269="SELL",F269*G269-H269,F269*G269+H269))</f>
        <v/>
      </c>
    </row>
    <row r="270">
      <c r="A270" s="8" t="n"/>
      <c r="G270" s="6" t="n"/>
      <c r="H270" s="6" t="n"/>
      <c r="I270" s="6">
        <f>IF(OR(F270="",G270=""),"",IF(E270="SELL",F270*G270-H270,F270*G270+H270))</f>
        <v/>
      </c>
    </row>
    <row r="271">
      <c r="A271" s="8" t="n"/>
      <c r="G271" s="6" t="n"/>
      <c r="H271" s="6" t="n"/>
      <c r="I271" s="6">
        <f>IF(OR(F271="",G271=""),"",IF(E271="SELL",F271*G271-H271,F271*G271+H271))</f>
        <v/>
      </c>
    </row>
    <row r="272">
      <c r="A272" s="8" t="n"/>
      <c r="G272" s="6" t="n"/>
      <c r="H272" s="6" t="n"/>
      <c r="I272" s="6">
        <f>IF(OR(F272="",G272=""),"",IF(E272="SELL",F272*G272-H272,F272*G272+H272))</f>
        <v/>
      </c>
    </row>
    <row r="273">
      <c r="A273" s="8" t="n"/>
      <c r="G273" s="6" t="n"/>
      <c r="H273" s="6" t="n"/>
      <c r="I273" s="6">
        <f>IF(OR(F273="",G273=""),"",IF(E273="SELL",F273*G273-H273,F273*G273+H273))</f>
        <v/>
      </c>
    </row>
    <row r="274">
      <c r="A274" s="8" t="n"/>
      <c r="G274" s="6" t="n"/>
      <c r="H274" s="6" t="n"/>
      <c r="I274" s="6">
        <f>IF(OR(F274="",G274=""),"",IF(E274="SELL",F274*G274-H274,F274*G274+H274))</f>
        <v/>
      </c>
    </row>
    <row r="275">
      <c r="A275" s="8" t="n"/>
      <c r="G275" s="6" t="n"/>
      <c r="H275" s="6" t="n"/>
      <c r="I275" s="6">
        <f>IF(OR(F275="",G275=""),"",IF(E275="SELL",F275*G275-H275,F275*G275+H275))</f>
        <v/>
      </c>
    </row>
    <row r="276">
      <c r="A276" s="8" t="n"/>
      <c r="G276" s="6" t="n"/>
      <c r="H276" s="6" t="n"/>
      <c r="I276" s="6">
        <f>IF(OR(F276="",G276=""),"",IF(E276="SELL",F276*G276-H276,F276*G276+H276))</f>
        <v/>
      </c>
    </row>
    <row r="277">
      <c r="A277" s="8" t="n"/>
      <c r="G277" s="6" t="n"/>
      <c r="H277" s="6" t="n"/>
      <c r="I277" s="6">
        <f>IF(OR(F277="",G277=""),"",IF(E277="SELL",F277*G277-H277,F277*G277+H277))</f>
        <v/>
      </c>
    </row>
    <row r="278">
      <c r="A278" s="8" t="n"/>
      <c r="G278" s="6" t="n"/>
      <c r="H278" s="6" t="n"/>
      <c r="I278" s="6">
        <f>IF(OR(F278="",G278=""),"",IF(E278="SELL",F278*G278-H278,F278*G278+H278))</f>
        <v/>
      </c>
    </row>
    <row r="279">
      <c r="A279" s="8" t="n"/>
      <c r="G279" s="6" t="n"/>
      <c r="H279" s="6" t="n"/>
      <c r="I279" s="6">
        <f>IF(OR(F279="",G279=""),"",IF(E279="SELL",F279*G279-H279,F279*G279+H279))</f>
        <v/>
      </c>
    </row>
    <row r="280">
      <c r="A280" s="8" t="n"/>
      <c r="G280" s="6" t="n"/>
      <c r="H280" s="6" t="n"/>
      <c r="I280" s="6">
        <f>IF(OR(F280="",G280=""),"",IF(E280="SELL",F280*G280-H280,F280*G280+H280))</f>
        <v/>
      </c>
    </row>
    <row r="281">
      <c r="A281" s="8" t="n"/>
      <c r="G281" s="6" t="n"/>
      <c r="H281" s="6" t="n"/>
      <c r="I281" s="6">
        <f>IF(OR(F281="",G281=""),"",IF(E281="SELL",F281*G281-H281,F281*G281+H281))</f>
        <v/>
      </c>
    </row>
    <row r="282">
      <c r="A282" s="8" t="n"/>
      <c r="G282" s="6" t="n"/>
      <c r="H282" s="6" t="n"/>
      <c r="I282" s="6">
        <f>IF(OR(F282="",G282=""),"",IF(E282="SELL",F282*G282-H282,F282*G282+H282))</f>
        <v/>
      </c>
    </row>
    <row r="283">
      <c r="A283" s="8" t="n"/>
      <c r="G283" s="6" t="n"/>
      <c r="H283" s="6" t="n"/>
      <c r="I283" s="6">
        <f>IF(OR(F283="",G283=""),"",IF(E283="SELL",F283*G283-H283,F283*G283+H283))</f>
        <v/>
      </c>
    </row>
    <row r="284">
      <c r="A284" s="8" t="n"/>
      <c r="G284" s="6" t="n"/>
      <c r="H284" s="6" t="n"/>
      <c r="I284" s="6">
        <f>IF(OR(F284="",G284=""),"",IF(E284="SELL",F284*G284-H284,F284*G284+H284))</f>
        <v/>
      </c>
    </row>
    <row r="285">
      <c r="A285" s="8" t="n"/>
      <c r="G285" s="6" t="n"/>
      <c r="H285" s="6" t="n"/>
      <c r="I285" s="6">
        <f>IF(OR(F285="",G285=""),"",IF(E285="SELL",F285*G285-H285,F285*G285+H285))</f>
        <v/>
      </c>
    </row>
    <row r="286">
      <c r="A286" s="8" t="n"/>
      <c r="G286" s="6" t="n"/>
      <c r="H286" s="6" t="n"/>
      <c r="I286" s="6">
        <f>IF(OR(F286="",G286=""),"",IF(E286="SELL",F286*G286-H286,F286*G286+H286))</f>
        <v/>
      </c>
    </row>
    <row r="287">
      <c r="A287" s="8" t="n"/>
      <c r="G287" s="6" t="n"/>
      <c r="H287" s="6" t="n"/>
      <c r="I287" s="6">
        <f>IF(OR(F287="",G287=""),"",IF(E287="SELL",F287*G287-H287,F287*G287+H287))</f>
        <v/>
      </c>
    </row>
    <row r="288">
      <c r="A288" s="8" t="n"/>
      <c r="G288" s="6" t="n"/>
      <c r="H288" s="6" t="n"/>
      <c r="I288" s="6">
        <f>IF(OR(F288="",G288=""),"",IF(E288="SELL",F288*G288-H288,F288*G288+H288))</f>
        <v/>
      </c>
    </row>
    <row r="289">
      <c r="A289" s="8" t="n"/>
      <c r="G289" s="6" t="n"/>
      <c r="H289" s="6" t="n"/>
      <c r="I289" s="6">
        <f>IF(OR(F289="",G289=""),"",IF(E289="SELL",F289*G289-H289,F289*G289+H289))</f>
        <v/>
      </c>
    </row>
    <row r="290">
      <c r="A290" s="8" t="n"/>
      <c r="G290" s="6" t="n"/>
      <c r="H290" s="6" t="n"/>
      <c r="I290" s="6">
        <f>IF(OR(F290="",G290=""),"",IF(E290="SELL",F290*G290-H290,F290*G290+H290))</f>
        <v/>
      </c>
    </row>
    <row r="291">
      <c r="A291" s="8" t="n"/>
      <c r="G291" s="6" t="n"/>
      <c r="H291" s="6" t="n"/>
      <c r="I291" s="6">
        <f>IF(OR(F291="",G291=""),"",IF(E291="SELL",F291*G291-H291,F291*G291+H291))</f>
        <v/>
      </c>
    </row>
    <row r="292">
      <c r="A292" s="8" t="n"/>
      <c r="G292" s="6" t="n"/>
      <c r="H292" s="6" t="n"/>
      <c r="I292" s="6">
        <f>IF(OR(F292="",G292=""),"",IF(E292="SELL",F292*G292-H292,F292*G292+H292))</f>
        <v/>
      </c>
    </row>
    <row r="293">
      <c r="A293" s="8" t="n"/>
      <c r="G293" s="6" t="n"/>
      <c r="H293" s="6" t="n"/>
      <c r="I293" s="6">
        <f>IF(OR(F293="",G293=""),"",IF(E293="SELL",F293*G293-H293,F293*G293+H293))</f>
        <v/>
      </c>
    </row>
    <row r="294">
      <c r="A294" s="8" t="n"/>
      <c r="G294" s="6" t="n"/>
      <c r="H294" s="6" t="n"/>
      <c r="I294" s="6">
        <f>IF(OR(F294="",G294=""),"",IF(E294="SELL",F294*G294-H294,F294*G294+H294))</f>
        <v/>
      </c>
    </row>
    <row r="295">
      <c r="A295" s="8" t="n"/>
      <c r="G295" s="6" t="n"/>
      <c r="H295" s="6" t="n"/>
      <c r="I295" s="6">
        <f>IF(OR(F295="",G295=""),"",IF(E295="SELL",F295*G295-H295,F295*G295+H295))</f>
        <v/>
      </c>
    </row>
    <row r="296">
      <c r="A296" s="8" t="n"/>
      <c r="G296" s="6" t="n"/>
      <c r="H296" s="6" t="n"/>
      <c r="I296" s="6">
        <f>IF(OR(F296="",G296=""),"",IF(E296="SELL",F296*G296-H296,F296*G296+H296))</f>
        <v/>
      </c>
    </row>
    <row r="297">
      <c r="A297" s="8" t="n"/>
      <c r="G297" s="6" t="n"/>
      <c r="H297" s="6" t="n"/>
      <c r="I297" s="6">
        <f>IF(OR(F297="",G297=""),"",IF(E297="SELL",F297*G297-H297,F297*G297+H297))</f>
        <v/>
      </c>
    </row>
    <row r="298">
      <c r="A298" s="8" t="n"/>
      <c r="G298" s="6" t="n"/>
      <c r="H298" s="6" t="n"/>
      <c r="I298" s="6">
        <f>IF(OR(F298="",G298=""),"",IF(E298="SELL",F298*G298-H298,F298*G298+H298))</f>
        <v/>
      </c>
    </row>
    <row r="299">
      <c r="A299" s="8" t="n"/>
      <c r="G299" s="6" t="n"/>
      <c r="H299" s="6" t="n"/>
      <c r="I299" s="6">
        <f>IF(OR(F299="",G299=""),"",IF(E299="SELL",F299*G299-H299,F299*G299+H299))</f>
        <v/>
      </c>
    </row>
    <row r="300">
      <c r="A300" s="8" t="n"/>
      <c r="G300" s="6" t="n"/>
      <c r="H300" s="6" t="n"/>
      <c r="I300" s="6">
        <f>IF(OR(F300="",G300=""),"",IF(E300="SELL",F300*G300-H300,F300*G300+H300))</f>
        <v/>
      </c>
    </row>
    <row r="301">
      <c r="A301" s="8" t="n"/>
      <c r="G301" s="6" t="n"/>
      <c r="H301" s="6" t="n"/>
      <c r="I301" s="6">
        <f>IF(OR(F301="",G301=""),"",IF(E301="SELL",F301*G301-H301,F301*G301+H301))</f>
        <v/>
      </c>
    </row>
  </sheetData>
  <dataValidations count="2">
    <dataValidation sqref="E2 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showDropDown="0" showInputMessage="0" showErrorMessage="0" allowBlank="1" type="list">
      <formula1>"BUY,SELL"</formula1>
    </dataValidation>
    <dataValidation sqref="C2 C3 C4 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246 C247 C248 C249 C250 C251 C252 C253 C254 C255 C256 C257 C258 C259 C260 C261 C262 C263 C264 C265 C266 C267 C268 C269 C270 C271 C272 C273 C274 C275 C276 C277 C278 C279 C280 C281 C282 C283 C284 C285 C286 C287 C288 C289 C290 C291 C292 C293 C294 C295 C296 C297 C298 C299 C300 C301" showDropDown="0" showInputMessage="0" showErrorMessage="0" allowBlank="1" type="list">
      <formula1>"ISA,SIPP,GIA"</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C21"/>
  <sheetViews>
    <sheetView workbookViewId="0">
      <selection activeCell="A1" sqref="A1"/>
    </sheetView>
  </sheetViews>
  <sheetFormatPr baseColWidth="8" defaultRowHeight="15"/>
  <cols>
    <col width="34" customWidth="1" min="2" max="2"/>
    <col width="18" customWidth="1" min="3" max="3"/>
  </cols>
  <sheetData>
    <row r="2">
      <c r="B2" s="9" t="inlineStr">
        <is>
          <t>PORTFOLIO DASHBOARD</t>
        </is>
      </c>
    </row>
    <row r="3">
      <c r="B3" s="10" t="inlineStr">
        <is>
          <t>Total portfolio value</t>
        </is>
      </c>
      <c r="C3" s="11">
        <f>SUM(Holdings!M:M)</f>
        <v/>
      </c>
    </row>
    <row r="4">
      <c r="B4" s="10" t="inlineStr">
        <is>
          <t>Total cost basis</t>
        </is>
      </c>
      <c r="C4" s="11">
        <f>SUM(Holdings!G:G)</f>
        <v/>
      </c>
    </row>
    <row r="5">
      <c r="B5" s="10" t="inlineStr">
        <is>
          <t>Unrealised gain/loss</t>
        </is>
      </c>
      <c r="C5" s="11">
        <f>C3-C4</f>
        <v/>
      </c>
    </row>
    <row r="6">
      <c r="B6" s="12" t="inlineStr"/>
    </row>
    <row r="7">
      <c r="B7" s="12" t="inlineStr">
        <is>
          <t>FX &amp; live data (Google Sheets only)</t>
        </is>
      </c>
    </row>
    <row r="8">
      <c r="B8" s="10" t="inlineStr">
        <is>
          <t>USD → GBP rate</t>
        </is>
      </c>
      <c r="C8" s="13">
        <f>GOOGLEFINANCE("CURRENCY:USDGBP")</f>
        <v/>
      </c>
    </row>
    <row r="9">
      <c r="B9" s="12" t="inlineStr"/>
    </row>
    <row r="10">
      <c r="B10" s="12" t="inlineStr">
        <is>
          <t>By wrapper</t>
        </is>
      </c>
    </row>
    <row r="11">
      <c r="B11" s="10" t="inlineStr">
        <is>
          <t>ISA value</t>
        </is>
      </c>
      <c r="C11" s="11">
        <f>SUMIFS(Holdings!M:M,Holdings!C:C,"ISA")</f>
        <v/>
      </c>
    </row>
    <row r="12">
      <c r="B12" s="10" t="inlineStr">
        <is>
          <t>SIPP value</t>
        </is>
      </c>
      <c r="C12" s="11">
        <f>SUMIFS(Holdings!M:M,Holdings!C:C,"SIPP")</f>
        <v/>
      </c>
    </row>
    <row r="13">
      <c r="B13" s="10" t="inlineStr">
        <is>
          <t>GIA value (taxable)</t>
        </is>
      </c>
      <c r="C13" s="11">
        <f>SUMIFS(Holdings!M:M,Holdings!C:C,"GIA")</f>
        <v/>
      </c>
    </row>
    <row r="14">
      <c r="B14" s="12" t="inlineStr"/>
    </row>
    <row r="15">
      <c r="B15" s="12" t="inlineStr">
        <is>
          <t>Concentration</t>
        </is>
      </c>
    </row>
    <row r="16">
      <c r="B16" s="10" t="inlineStr">
        <is>
          <t>Largest position weight</t>
        </is>
      </c>
      <c r="C16" s="14">
        <f>IF(C3=0,"",MAX(Holdings!O:O))</f>
        <v/>
      </c>
    </row>
    <row r="17">
      <c r="B17" s="10" t="inlineStr">
        <is>
          <t>Largest position</t>
        </is>
      </c>
      <c r="C17" s="15">
        <f>IF(C3=0,"",INDEX(Holdings!A:A,MATCH(MAX(Holdings!O:O),Holdings!O:O,0)))</f>
        <v/>
      </c>
    </row>
    <row r="18">
      <c r="B18" s="10" t="inlineStr">
        <is>
          <t>Top 3 combined weight</t>
        </is>
      </c>
      <c r="C18" s="14">
        <f>IF(C3=0,"",SUM(LARGE(Holdings!O2:O151,1),LARGE(Holdings!O2:O151,2),LARGE(Holdings!O2:O151,3)))</f>
        <v/>
      </c>
    </row>
    <row r="19">
      <c r="B19" s="10" t="inlineStr">
        <is>
          <t>10% single-position check</t>
        </is>
      </c>
      <c r="C19" s="15">
        <f>IF(C3=0,"",IF(C16&gt;0.1,"⚠ Largest position above the common 10% guideline","✓ No position above 10%"))</f>
        <v/>
      </c>
    </row>
    <row r="21">
      <c r="B21" s="2" t="inlineStr">
        <is>
          <t>CGT matching, ETF look-through and stress-testing live at avexai.io — this sheet is the manual version.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B2:B8"/>
  <sheetViews>
    <sheetView workbookViewId="0">
      <selection activeCell="A1" sqref="A1"/>
    </sheetView>
  </sheetViews>
  <sheetFormatPr baseColWidth="8" defaultRowHeight="15"/>
  <cols>
    <col width="110" customWidth="1" min="2" max="2"/>
  </cols>
  <sheetData>
    <row r="2" ht="18" customHeight="1">
      <c r="B2" s="3" t="inlineStr">
        <is>
          <t>THE GBX / PENCE TRAP:</t>
        </is>
      </c>
    </row>
    <row r="3" ht="46" customHeight="1">
      <c r="B3" s="4" t="inlineStr">
        <is>
          <t>Many London-listed shares quote in pence (GBX): a price of 1,234 means £12.34. Some LSE lines (several ETFs) quote in pounds. GOOGLEFINANCE returns whatever the exchange quotes — that's why every holding has a 'Quote ccy' setting. Check each symbol once at google.com/finance.</t>
        </is>
      </c>
    </row>
    <row r="4" ht="18" customHeight="1">
      <c r="B4" s="4" t="inlineStr"/>
    </row>
    <row r="5" ht="18" customHeight="1">
      <c r="B5" s="3" t="inlineStr">
        <is>
          <t>SECTION 104 IN ONE PARAGRAPH:</t>
        </is>
      </c>
    </row>
    <row r="6" ht="46" customHeight="1">
      <c r="B6" s="4" t="inlineStr">
        <is>
          <t>For UK CGT, all shares of the same class pool at average cost. Sales match: same-day buys first, then buys within the NEXT 30 days, then the pool. This sheet records; the matching math runs in the free Avex CGT Calculator (browser-only, private).</t>
        </is>
      </c>
    </row>
    <row r="7" ht="18" customHeight="1">
      <c r="B7" s="4" t="inlineStr"/>
    </row>
    <row r="8" ht="46" customHeight="1">
      <c r="B8" s="4" t="inlineStr">
        <is>
          <t>MAINTENANCE: update Units/Avg cost after each trade · re-check quote currencies quarterly · keep broker CSV exports as your evidence trail (see the Broker Export Cheat-Sheet).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2026-07-07T13:36:41Z</dcterms:created>
  <dcterms:modified xsi:type="dcterms:W3CDTF">2026-07-07T13:36:41Z</dcterms:modified>
</cp:coreProperties>
</file>